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'Sheet1'!$A$1:$T$92</definedName>
  </definedNames>
  <calcPr fullCalcOnLoad="1"/>
</workbook>
</file>

<file path=xl/comments1.xml><?xml version="1.0" encoding="utf-8"?>
<comments xmlns="http://schemas.openxmlformats.org/spreadsheetml/2006/main">
  <authors>
    <author>12</author>
  </authors>
  <commentList>
    <comment ref="S18" authorId="0">
      <text>
        <r>
          <rPr>
            <b/>
            <sz val="9"/>
            <rFont val="Tahoma"/>
            <family val="2"/>
          </rPr>
          <t>12: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<sst xmlns="http://schemas.openxmlformats.org/spreadsheetml/2006/main" count="154" uniqueCount="112">
  <si>
    <t xml:space="preserve">  ПРИМЕРНОЕ  ДЕСЯТИДНЕВНОЕ  МЕНЮ ГОРЯЧИХ ЗАВТРАКОВ ДЛЯ УЧАЩИХСЯ 1-4 КЛАСС                                                  </t>
  </si>
  <si>
    <t xml:space="preserve"> №  рецептур  </t>
  </si>
  <si>
    <t>Наименование  блюд</t>
  </si>
  <si>
    <t>Масса порции, г  500</t>
  </si>
  <si>
    <t>Пищевые вещества, г</t>
  </si>
  <si>
    <t>Витамины (мг)</t>
  </si>
  <si>
    <t>Минеральные вещества (мг)</t>
  </si>
  <si>
    <t>Неделя: первая</t>
  </si>
  <si>
    <t xml:space="preserve">1-день 1 вариант </t>
  </si>
  <si>
    <t>14М</t>
  </si>
  <si>
    <t>масло сливочное</t>
  </si>
  <si>
    <t>15М</t>
  </si>
  <si>
    <t>сыр порционный</t>
  </si>
  <si>
    <t>суп молочный с макаронными изделиями</t>
  </si>
  <si>
    <t>376М/иоп</t>
  </si>
  <si>
    <t>Чай с сахаром</t>
  </si>
  <si>
    <t>хлеб пшеничный</t>
  </si>
  <si>
    <t>итого:</t>
  </si>
  <si>
    <t>2-день 3вариант</t>
  </si>
  <si>
    <t>211М</t>
  </si>
  <si>
    <t>омлет с сыром запеченый</t>
  </si>
  <si>
    <t>71М</t>
  </si>
  <si>
    <t>овощная закуска*</t>
  </si>
  <si>
    <t>378М</t>
  </si>
  <si>
    <t>чай с молоком</t>
  </si>
  <si>
    <t>3-день 3 вариант</t>
  </si>
  <si>
    <t>278М</t>
  </si>
  <si>
    <t>80/40</t>
  </si>
  <si>
    <t>сметана</t>
  </si>
  <si>
    <t>125М</t>
  </si>
  <si>
    <t>377М</t>
  </si>
  <si>
    <t xml:space="preserve">хлеб йодированный </t>
  </si>
  <si>
    <t>4-день 3 вариант</t>
  </si>
  <si>
    <t>222М</t>
  </si>
  <si>
    <t>пудинг из творога запеченный</t>
  </si>
  <si>
    <t>382М</t>
  </si>
  <si>
    <t>5-день 1 вариант</t>
  </si>
  <si>
    <t>260М</t>
  </si>
  <si>
    <t>гуляш из говядины</t>
  </si>
  <si>
    <t>50/50</t>
  </si>
  <si>
    <t>картофельное пюре</t>
  </si>
  <si>
    <t>чай с лимоном</t>
  </si>
  <si>
    <t>Неделя: вторая</t>
  </si>
  <si>
    <t>6-день 1 вариант</t>
  </si>
  <si>
    <t>тефтели рыбные(горбуша)</t>
  </si>
  <si>
    <t>7-день 3 вариант</t>
  </si>
  <si>
    <t>224М</t>
  </si>
  <si>
    <t>запеканка творожно -морковная</t>
  </si>
  <si>
    <t>376М</t>
  </si>
  <si>
    <t>чай с сахаром</t>
  </si>
  <si>
    <t>8-день 2 вариант</t>
  </si>
  <si>
    <t>255М</t>
  </si>
  <si>
    <t>379М</t>
  </si>
  <si>
    <t>9-день 3 вариант</t>
  </si>
  <si>
    <t>295М</t>
  </si>
  <si>
    <t>биточки рубленые куриные с маслом</t>
  </si>
  <si>
    <t>100/5</t>
  </si>
  <si>
    <t>макаронные изделия отварные</t>
  </si>
  <si>
    <t>хлеб йодированный</t>
  </si>
  <si>
    <t xml:space="preserve"> 10-день  1 вариант                                               </t>
  </si>
  <si>
    <t>175М</t>
  </si>
  <si>
    <t>каша молочная "Дружба"</t>
  </si>
  <si>
    <t>200/10/10</t>
  </si>
  <si>
    <t>среднее за 10 дней</t>
  </si>
  <si>
    <t>Примечание:</t>
  </si>
  <si>
    <t>312М</t>
  </si>
  <si>
    <t>239М</t>
  </si>
  <si>
    <t>304М</t>
  </si>
  <si>
    <t>рис отварной</t>
  </si>
  <si>
    <t>каша пшеничная</t>
  </si>
  <si>
    <t>302М</t>
  </si>
  <si>
    <t>печень по-строгановски</t>
  </si>
  <si>
    <t xml:space="preserve">картофель отварной </t>
  </si>
  <si>
    <t>200/20</t>
  </si>
  <si>
    <t>какао с молоком</t>
  </si>
  <si>
    <t>кондитерское изделие (печенье)</t>
  </si>
  <si>
    <t xml:space="preserve">кофейный напиток с молоком  </t>
  </si>
  <si>
    <t>16,,8</t>
  </si>
  <si>
    <t>202М</t>
  </si>
  <si>
    <t>кондитерское изделие (пастила)</t>
  </si>
  <si>
    <t>кондитерское изделие (зефир)</t>
  </si>
  <si>
    <r>
      <rPr>
        <b/>
        <sz val="10"/>
        <color indexed="8"/>
        <rFont val="TimesNewRomanPS-BoldMT"/>
        <family val="0"/>
      </rPr>
      <t>120м</t>
    </r>
  </si>
  <si>
    <t xml:space="preserve">Белки </t>
  </si>
  <si>
    <t xml:space="preserve">Жиры  </t>
  </si>
  <si>
    <t xml:space="preserve">Углеводы  </t>
  </si>
  <si>
    <t xml:space="preserve">Энергетическая ценность, Ккал    </t>
  </si>
  <si>
    <t xml:space="preserve">В1  </t>
  </si>
  <si>
    <t xml:space="preserve">С </t>
  </si>
  <si>
    <t xml:space="preserve"> А </t>
  </si>
  <si>
    <t xml:space="preserve">В2  </t>
  </si>
  <si>
    <t xml:space="preserve">Са       </t>
  </si>
  <si>
    <t xml:space="preserve">Р         </t>
  </si>
  <si>
    <t xml:space="preserve">Мg </t>
  </si>
  <si>
    <t xml:space="preserve">Fe        </t>
  </si>
  <si>
    <t xml:space="preserve">K        </t>
  </si>
  <si>
    <t xml:space="preserve">I        </t>
  </si>
  <si>
    <t>SE</t>
  </si>
  <si>
    <t xml:space="preserve">F </t>
  </si>
  <si>
    <t xml:space="preserve">D      </t>
  </si>
  <si>
    <t>УТВЕРЖДАЮ</t>
  </si>
  <si>
    <t>г.Волгодонска</t>
  </si>
  <si>
    <t>Т.В. Колодяжная</t>
  </si>
  <si>
    <t xml:space="preserve">Директор МБОУ "Гимназия "Юридическая" </t>
  </si>
  <si>
    <t>*  Овощные закуски  и фрукти следует корректировать с учетом сезонности в соответствии с требованиями СанПиН 2.3/2.4.3590-20 </t>
  </si>
  <si>
    <t xml:space="preserve">кондитерское изделие </t>
  </si>
  <si>
    <t>закуски и фрукты седует корректировать с учетом сезонности в соответствии с требованиями СанПин 2.3/2.4.3590-20</t>
  </si>
  <si>
    <t>тефтели из свинины</t>
  </si>
  <si>
    <t>фрукты*</t>
  </si>
  <si>
    <t>фрукты *</t>
  </si>
  <si>
    <t>80/530</t>
  </si>
  <si>
    <t>овощи свежие*</t>
  </si>
  <si>
    <t>овощи  свежие*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</si>
</sst>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E+00"/>
    <numFmt numFmtId="173" formatCode="0.0000E+00"/>
    <numFmt numFmtId="174" formatCode="0.00000E+00"/>
    <numFmt numFmtId="175" formatCode="0.000000E+00"/>
    <numFmt numFmtId="176" formatCode="[$-FC19]d\ mmmm\ yyyy\ &quot;г.&quot;"/>
    <numFmt numFmtId="177" formatCode="0.000"/>
    <numFmt numFmtId="178" formatCode="0.0"/>
    <numFmt numFmtId="179" formatCode="#,##0.0000"/>
    <numFmt numFmtId="180" formatCode="#,##0.000"/>
    <numFmt numFmtId="181" formatCode="#,##0.0"/>
    <numFmt numFmtId="182" formatCode="#,##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0"/>
    <numFmt numFmtId="189" formatCode="#,##0.0000000"/>
  </numFmts>
  <fonts count="65">
    <font>
      <sz val="10"/>
      <name val="Arial"/>
      <family val="2"/>
    </font>
    <font>
      <sz val="10"/>
      <color indexed="8"/>
      <name val="ArialMT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NewRomanPS-BoldMT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MT"/>
      <family val="0"/>
    </font>
    <font>
      <sz val="10"/>
      <color theme="1"/>
      <name val="Arial"/>
      <family val="2"/>
    </font>
    <font>
      <b/>
      <sz val="10"/>
      <color theme="1"/>
      <name val="TimesNewRomanPS-BoldMT"/>
      <family val="0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53" fillId="0" borderId="11" xfId="0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 horizontal="center" vertical="top"/>
    </xf>
    <xf numFmtId="4" fontId="53" fillId="0" borderId="13" xfId="0" applyNumberFormat="1" applyFont="1" applyFill="1" applyBorder="1" applyAlignment="1">
      <alignment horizontal="center" vertical="top"/>
    </xf>
    <xf numFmtId="4" fontId="53" fillId="0" borderId="11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179" fontId="53" fillId="0" borderId="13" xfId="0" applyNumberFormat="1" applyFont="1" applyFill="1" applyBorder="1" applyAlignment="1">
      <alignment horizontal="center" vertical="top"/>
    </xf>
    <xf numFmtId="4" fontId="53" fillId="0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top"/>
    </xf>
    <xf numFmtId="4" fontId="53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179" fontId="53" fillId="0" borderId="12" xfId="0" applyNumberFormat="1" applyFont="1" applyFill="1" applyBorder="1" applyAlignment="1">
      <alignment horizontal="center" vertical="top"/>
    </xf>
    <xf numFmtId="179" fontId="53" fillId="0" borderId="11" xfId="0" applyNumberFormat="1" applyFont="1" applyFill="1" applyBorder="1" applyAlignment="1">
      <alignment horizontal="center" vertical="center" wrapText="1"/>
    </xf>
    <xf numFmtId="183" fontId="53" fillId="0" borderId="13" xfId="0" applyNumberFormat="1" applyFont="1" applyFill="1" applyBorder="1" applyAlignment="1">
      <alignment horizontal="center" vertical="top"/>
    </xf>
    <xf numFmtId="0" fontId="53" fillId="0" borderId="0" xfId="0" applyFont="1" applyFill="1" applyAlignment="1" applyProtection="1">
      <alignment/>
      <protection locked="0"/>
    </xf>
    <xf numFmtId="0" fontId="53" fillId="0" borderId="0" xfId="0" applyNumberFormat="1" applyFont="1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top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top"/>
    </xf>
    <xf numFmtId="0" fontId="53" fillId="0" borderId="12" xfId="0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top" wrapText="1"/>
    </xf>
    <xf numFmtId="4" fontId="34" fillId="0" borderId="13" xfId="0" applyNumberFormat="1" applyFont="1" applyFill="1" applyBorder="1" applyAlignment="1">
      <alignment horizontal="center" vertical="center"/>
    </xf>
    <xf numFmtId="181" fontId="34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top"/>
    </xf>
    <xf numFmtId="0" fontId="53" fillId="0" borderId="13" xfId="0" applyNumberFormat="1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top"/>
    </xf>
    <xf numFmtId="178" fontId="53" fillId="0" borderId="11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top"/>
    </xf>
    <xf numFmtId="2" fontId="53" fillId="0" borderId="12" xfId="0" applyNumberFormat="1" applyFont="1" applyFill="1" applyBorder="1" applyAlignment="1">
      <alignment horizontal="center" vertical="top"/>
    </xf>
    <xf numFmtId="178" fontId="53" fillId="0" borderId="12" xfId="0" applyNumberFormat="1" applyFont="1" applyFill="1" applyBorder="1" applyAlignment="1">
      <alignment horizontal="center" vertical="top"/>
    </xf>
    <xf numFmtId="177" fontId="53" fillId="0" borderId="12" xfId="0" applyNumberFormat="1" applyFont="1" applyFill="1" applyBorder="1" applyAlignment="1">
      <alignment horizontal="center" vertical="top"/>
    </xf>
    <xf numFmtId="180" fontId="53" fillId="0" borderId="12" xfId="0" applyNumberFormat="1" applyFont="1" applyFill="1" applyBorder="1" applyAlignment="1">
      <alignment horizontal="center" vertical="top"/>
    </xf>
    <xf numFmtId="181" fontId="53" fillId="0" borderId="12" xfId="0" applyNumberFormat="1" applyFont="1" applyFill="1" applyBorder="1" applyAlignment="1">
      <alignment horizontal="center" vertical="top"/>
    </xf>
    <xf numFmtId="3" fontId="53" fillId="0" borderId="12" xfId="0" applyNumberFormat="1" applyFont="1" applyFill="1" applyBorder="1" applyAlignment="1">
      <alignment horizontal="center" vertical="top"/>
    </xf>
    <xf numFmtId="2" fontId="54" fillId="0" borderId="11" xfId="0" applyNumberFormat="1" applyFont="1" applyFill="1" applyBorder="1" applyAlignment="1">
      <alignment horizontal="center" vertical="center"/>
    </xf>
    <xf numFmtId="4" fontId="54" fillId="0" borderId="11" xfId="0" applyNumberFormat="1" applyFont="1" applyFill="1" applyBorder="1" applyAlignment="1">
      <alignment horizontal="center" vertical="center"/>
    </xf>
    <xf numFmtId="180" fontId="54" fillId="0" borderId="11" xfId="0" applyNumberFormat="1" applyFont="1" applyFill="1" applyBorder="1" applyAlignment="1">
      <alignment horizontal="center" vertical="center"/>
    </xf>
    <xf numFmtId="179" fontId="54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left" vertical="top" wrapText="1"/>
    </xf>
    <xf numFmtId="2" fontId="53" fillId="0" borderId="13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left" vertical="top"/>
    </xf>
    <xf numFmtId="0" fontId="53" fillId="0" borderId="12" xfId="0" applyFont="1" applyFill="1" applyBorder="1" applyAlignment="1">
      <alignment horizontal="left" vertical="top" wrapText="1"/>
    </xf>
    <xf numFmtId="178" fontId="53" fillId="0" borderId="13" xfId="0" applyNumberFormat="1" applyFont="1" applyFill="1" applyBorder="1" applyAlignment="1">
      <alignment horizontal="center" vertical="center"/>
    </xf>
    <xf numFmtId="177" fontId="54" fillId="0" borderId="11" xfId="0" applyNumberFormat="1" applyFont="1" applyFill="1" applyBorder="1" applyAlignment="1">
      <alignment horizontal="center" vertical="center"/>
    </xf>
    <xf numFmtId="183" fontId="54" fillId="0" borderId="11" xfId="0" applyNumberFormat="1" applyFont="1" applyFill="1" applyBorder="1" applyAlignment="1">
      <alignment horizontal="center" vertical="center"/>
    </xf>
    <xf numFmtId="3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left" wrapText="1"/>
    </xf>
    <xf numFmtId="178" fontId="53" fillId="0" borderId="13" xfId="0" applyNumberFormat="1" applyFont="1" applyFill="1" applyBorder="1" applyAlignment="1">
      <alignment horizontal="center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top" wrapText="1"/>
    </xf>
    <xf numFmtId="2" fontId="53" fillId="0" borderId="11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/>
    </xf>
    <xf numFmtId="3" fontId="53" fillId="0" borderId="11" xfId="0" applyNumberFormat="1" applyFont="1" applyFill="1" applyBorder="1" applyAlignment="1">
      <alignment horizontal="center" vertical="center"/>
    </xf>
    <xf numFmtId="182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" fontId="53" fillId="0" borderId="13" xfId="0" applyNumberFormat="1" applyFont="1" applyFill="1" applyBorder="1" applyAlignment="1">
      <alignment horizontal="center" vertical="top"/>
    </xf>
    <xf numFmtId="177" fontId="53" fillId="0" borderId="13" xfId="0" applyNumberFormat="1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left" vertical="top" wrapText="1"/>
    </xf>
    <xf numFmtId="179" fontId="53" fillId="0" borderId="11" xfId="0" applyNumberFormat="1" applyFont="1" applyFill="1" applyBorder="1" applyAlignment="1">
      <alignment horizontal="center" vertical="center"/>
    </xf>
    <xf numFmtId="183" fontId="53" fillId="0" borderId="11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left" vertical="top" wrapText="1"/>
    </xf>
    <xf numFmtId="2" fontId="53" fillId="0" borderId="13" xfId="0" applyNumberFormat="1" applyFont="1" applyFill="1" applyBorder="1" applyAlignment="1">
      <alignment horizontal="center" vertical="top"/>
    </xf>
    <xf numFmtId="178" fontId="53" fillId="0" borderId="13" xfId="0" applyNumberFormat="1" applyFont="1" applyFill="1" applyBorder="1" applyAlignment="1">
      <alignment horizontal="center" vertical="top"/>
    </xf>
    <xf numFmtId="183" fontId="53" fillId="0" borderId="12" xfId="0" applyNumberFormat="1" applyFont="1" applyFill="1" applyBorder="1" applyAlignment="1">
      <alignment horizontal="center" vertical="center"/>
    </xf>
    <xf numFmtId="179" fontId="53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top" wrapText="1"/>
    </xf>
    <xf numFmtId="180" fontId="53" fillId="0" borderId="11" xfId="0" applyNumberFormat="1" applyFont="1" applyFill="1" applyBorder="1" applyAlignment="1">
      <alignment horizontal="center" vertical="top"/>
    </xf>
    <xf numFmtId="181" fontId="54" fillId="0" borderId="11" xfId="0" applyNumberFormat="1" applyFont="1" applyFill="1" applyBorder="1" applyAlignment="1">
      <alignment horizontal="center" vertical="center"/>
    </xf>
    <xf numFmtId="177" fontId="53" fillId="0" borderId="13" xfId="0" applyNumberFormat="1" applyFont="1" applyFill="1" applyBorder="1" applyAlignment="1">
      <alignment horizontal="center" vertical="center"/>
    </xf>
    <xf numFmtId="4" fontId="53" fillId="0" borderId="12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2" fontId="53" fillId="0" borderId="11" xfId="0" applyNumberFormat="1" applyFont="1" applyFill="1" applyBorder="1" applyAlignment="1">
      <alignment horizontal="center" vertical="top"/>
    </xf>
    <xf numFmtId="1" fontId="53" fillId="0" borderId="13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top"/>
    </xf>
    <xf numFmtId="0" fontId="58" fillId="0" borderId="0" xfId="0" applyFont="1" applyFill="1" applyAlignment="1">
      <alignment/>
    </xf>
    <xf numFmtId="0" fontId="59" fillId="0" borderId="15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>
      <alignment wrapText="1"/>
      <protection locked="0"/>
    </xf>
    <xf numFmtId="0" fontId="54" fillId="0" borderId="2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NumberFormat="1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20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8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C0BF"/>
      <rgbColor rgb="00808080"/>
      <rgbColor rgb="007AA0CD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7C0D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view="pageBreakPreview" zoomScale="57" zoomScaleNormal="69" zoomScaleSheetLayoutView="57" workbookViewId="0" topLeftCell="A1">
      <pane xSplit="19" ySplit="8" topLeftCell="T9" activePane="bottomRight" state="frozen"/>
      <selection pane="topLeft" activeCell="A1" sqref="A1"/>
      <selection pane="topRight" activeCell="W1" sqref="W1"/>
      <selection pane="bottomLeft" activeCell="A5" sqref="A5"/>
      <selection pane="bottomRight" activeCell="B18" sqref="B18"/>
    </sheetView>
  </sheetViews>
  <sheetFormatPr defaultColWidth="11.57421875" defaultRowHeight="12.75"/>
  <cols>
    <col min="1" max="1" width="11.57421875" style="29" customWidth="1"/>
    <col min="2" max="2" width="22.28125" style="29" customWidth="1"/>
    <col min="3" max="9" width="11.57421875" style="29" customWidth="1"/>
    <col min="10" max="10" width="12.7109375" style="29" customWidth="1"/>
    <col min="11" max="14" width="11.57421875" style="29" customWidth="1"/>
    <col min="15" max="15" width="7.00390625" style="29" customWidth="1"/>
    <col min="16" max="17" width="11.57421875" style="29" customWidth="1"/>
    <col min="18" max="19" width="12.421875" style="29" customWidth="1"/>
    <col min="20" max="16384" width="11.57421875" style="29" customWidth="1"/>
  </cols>
  <sheetData>
    <row r="1" spans="8:18" ht="15.75">
      <c r="H1" s="106"/>
      <c r="I1" s="106"/>
      <c r="J1" s="106"/>
      <c r="K1" s="106"/>
      <c r="L1" s="106"/>
      <c r="M1" s="106"/>
      <c r="N1" s="106"/>
      <c r="O1" s="106"/>
      <c r="P1" s="112" t="s">
        <v>99</v>
      </c>
      <c r="Q1" s="112"/>
      <c r="R1" s="112"/>
    </row>
    <row r="2" spans="8:18" ht="15">
      <c r="H2" s="106"/>
      <c r="I2" s="106"/>
      <c r="J2" s="106"/>
      <c r="K2" s="106"/>
      <c r="L2" s="106"/>
      <c r="M2" s="106"/>
      <c r="N2" s="106"/>
      <c r="O2" s="106"/>
      <c r="P2" s="132" t="s">
        <v>102</v>
      </c>
      <c r="Q2" s="133"/>
      <c r="R2" s="133"/>
    </row>
    <row r="3" spans="8:18" ht="15">
      <c r="H3" s="106"/>
      <c r="I3" s="106"/>
      <c r="J3" s="106"/>
      <c r="K3" s="106"/>
      <c r="L3" s="106"/>
      <c r="M3" s="106"/>
      <c r="N3" s="106"/>
      <c r="O3" s="106"/>
      <c r="P3" s="132" t="s">
        <v>100</v>
      </c>
      <c r="Q3" s="133"/>
      <c r="R3" s="133"/>
    </row>
    <row r="4" spans="8:18" ht="15">
      <c r="H4" s="106"/>
      <c r="I4" s="106"/>
      <c r="J4" s="106"/>
      <c r="K4" s="106"/>
      <c r="L4" s="106"/>
      <c r="M4" s="106"/>
      <c r="N4" s="106"/>
      <c r="O4" s="106"/>
      <c r="P4" s="132" t="s">
        <v>101</v>
      </c>
      <c r="Q4" s="133"/>
      <c r="R4" s="133"/>
    </row>
    <row r="5" spans="1:23" s="24" customFormat="1" ht="15.75">
      <c r="A5" s="20"/>
      <c r="B5" s="20"/>
      <c r="C5" s="21"/>
      <c r="D5" s="20"/>
      <c r="E5" s="20"/>
      <c r="F5" s="20"/>
      <c r="G5" s="20"/>
      <c r="H5" s="111"/>
      <c r="I5" s="111"/>
      <c r="J5" s="111"/>
      <c r="K5" s="111"/>
      <c r="L5" s="111"/>
      <c r="M5" s="111"/>
      <c r="N5" s="111"/>
      <c r="O5" s="111"/>
      <c r="P5" s="134"/>
      <c r="Q5" s="134"/>
      <c r="R5" s="134"/>
      <c r="S5" s="22"/>
      <c r="T5" s="23"/>
      <c r="U5" s="23"/>
      <c r="V5" s="23"/>
      <c r="W5" s="23"/>
    </row>
    <row r="6" spans="1:23" s="24" customFormat="1" ht="15" customHeight="1">
      <c r="A6" s="113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Q6" s="25"/>
      <c r="R6" s="25"/>
      <c r="S6" s="25"/>
      <c r="T6" s="25"/>
      <c r="U6" s="23"/>
      <c r="V6" s="23"/>
      <c r="W6" s="23"/>
    </row>
    <row r="7" spans="1:23" s="24" customFormat="1" ht="18.75" customHeight="1">
      <c r="A7" s="117" t="s">
        <v>1</v>
      </c>
      <c r="B7" s="118" t="s">
        <v>2</v>
      </c>
      <c r="C7" s="127" t="s">
        <v>3</v>
      </c>
      <c r="D7" s="118" t="s">
        <v>4</v>
      </c>
      <c r="E7" s="118"/>
      <c r="F7" s="118"/>
      <c r="G7" s="115" t="s">
        <v>85</v>
      </c>
      <c r="H7" s="118" t="s">
        <v>5</v>
      </c>
      <c r="I7" s="118"/>
      <c r="J7" s="118"/>
      <c r="K7" s="118"/>
      <c r="L7" s="117" t="s">
        <v>6</v>
      </c>
      <c r="M7" s="117"/>
      <c r="N7" s="117"/>
      <c r="O7" s="117"/>
      <c r="P7" s="118"/>
      <c r="Q7" s="119"/>
      <c r="R7" s="119"/>
      <c r="S7" s="109"/>
      <c r="T7" s="110"/>
      <c r="U7" s="23"/>
      <c r="V7" s="23"/>
      <c r="W7" s="23"/>
    </row>
    <row r="8" spans="1:23" s="24" customFormat="1" ht="37.5" customHeight="1">
      <c r="A8" s="126"/>
      <c r="B8" s="126"/>
      <c r="C8" s="128"/>
      <c r="D8" s="120" t="s">
        <v>82</v>
      </c>
      <c r="E8" s="120" t="s">
        <v>83</v>
      </c>
      <c r="F8" s="130" t="s">
        <v>84</v>
      </c>
      <c r="G8" s="116"/>
      <c r="H8" s="120" t="s">
        <v>86</v>
      </c>
      <c r="I8" s="120" t="s">
        <v>87</v>
      </c>
      <c r="J8" s="120" t="s">
        <v>88</v>
      </c>
      <c r="K8" s="120" t="s">
        <v>89</v>
      </c>
      <c r="L8" s="120" t="s">
        <v>90</v>
      </c>
      <c r="M8" s="120" t="s">
        <v>91</v>
      </c>
      <c r="N8" s="120" t="s">
        <v>92</v>
      </c>
      <c r="O8" s="120" t="s">
        <v>93</v>
      </c>
      <c r="P8" s="120" t="s">
        <v>94</v>
      </c>
      <c r="Q8" s="120" t="s">
        <v>95</v>
      </c>
      <c r="R8" s="120" t="s">
        <v>96</v>
      </c>
      <c r="S8" s="120" t="s">
        <v>97</v>
      </c>
      <c r="T8" s="120" t="s">
        <v>98</v>
      </c>
      <c r="U8" s="23"/>
      <c r="V8" s="23"/>
      <c r="W8" s="23"/>
    </row>
    <row r="9" spans="1:23" s="24" customFormat="1" ht="15" customHeight="1">
      <c r="A9" s="126"/>
      <c r="B9" s="126"/>
      <c r="C9" s="128"/>
      <c r="D9" s="129"/>
      <c r="E9" s="129"/>
      <c r="F9" s="131"/>
      <c r="G9" s="116"/>
      <c r="H9" s="121"/>
      <c r="I9" s="121"/>
      <c r="J9" s="121"/>
      <c r="K9" s="121"/>
      <c r="L9" s="121"/>
      <c r="M9" s="121"/>
      <c r="N9" s="121"/>
      <c r="O9" s="129"/>
      <c r="P9" s="129"/>
      <c r="Q9" s="121"/>
      <c r="R9" s="121"/>
      <c r="S9" s="121"/>
      <c r="T9" s="129"/>
      <c r="U9" s="23"/>
      <c r="V9" s="23"/>
      <c r="W9" s="23"/>
    </row>
    <row r="10" spans="1:23" ht="16.5" customHeight="1">
      <c r="A10" s="124" t="s">
        <v>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26"/>
      <c r="Q10" s="26"/>
      <c r="R10" s="27"/>
      <c r="S10" s="27"/>
      <c r="T10" s="26"/>
      <c r="U10" s="28"/>
      <c r="V10" s="28"/>
      <c r="W10" s="28"/>
    </row>
    <row r="11" spans="1:23" ht="12.75">
      <c r="A11" s="124" t="s">
        <v>8</v>
      </c>
      <c r="B11" s="124"/>
      <c r="C11" s="124"/>
      <c r="D11" s="124"/>
      <c r="E11" s="124"/>
      <c r="F11" s="124"/>
      <c r="G11" s="124"/>
      <c r="H11" s="125"/>
      <c r="I11" s="125"/>
      <c r="J11" s="125"/>
      <c r="K11" s="125"/>
      <c r="L11" s="125"/>
      <c r="M11" s="125"/>
      <c r="N11" s="125"/>
      <c r="O11" s="125"/>
      <c r="P11" s="108"/>
      <c r="Q11" s="108"/>
      <c r="R11" s="108"/>
      <c r="S11" s="108"/>
      <c r="T11" s="108"/>
      <c r="U11" s="28"/>
      <c r="V11" s="28"/>
      <c r="W11" s="28"/>
    </row>
    <row r="12" spans="1:23" ht="18" customHeight="1">
      <c r="A12" s="32" t="s">
        <v>9</v>
      </c>
      <c r="B12" s="33" t="s">
        <v>10</v>
      </c>
      <c r="C12" s="34">
        <v>15</v>
      </c>
      <c r="D12" s="35">
        <v>0.15</v>
      </c>
      <c r="E12" s="35">
        <v>11.45</v>
      </c>
      <c r="F12" s="35">
        <v>0.09</v>
      </c>
      <c r="G12" s="36">
        <v>105</v>
      </c>
      <c r="H12" s="37">
        <v>0</v>
      </c>
      <c r="I12" s="14">
        <v>0</v>
      </c>
      <c r="J12" s="14">
        <v>0.04</v>
      </c>
      <c r="K12" s="37">
        <v>0.015</v>
      </c>
      <c r="L12" s="14">
        <v>2.4</v>
      </c>
      <c r="M12" s="14">
        <v>3</v>
      </c>
      <c r="N12" s="14">
        <v>0</v>
      </c>
      <c r="O12" s="14">
        <v>0.02</v>
      </c>
      <c r="P12" s="14">
        <v>4.5</v>
      </c>
      <c r="Q12" s="14">
        <v>0</v>
      </c>
      <c r="R12" s="14">
        <v>0</v>
      </c>
      <c r="S12" s="14">
        <v>0.45</v>
      </c>
      <c r="T12" s="14">
        <v>0.2</v>
      </c>
      <c r="U12" s="28"/>
      <c r="V12" s="28"/>
      <c r="W12" s="28"/>
    </row>
    <row r="13" spans="1:23" ht="18" customHeight="1">
      <c r="A13" s="32" t="s">
        <v>11</v>
      </c>
      <c r="B13" s="33" t="s">
        <v>12</v>
      </c>
      <c r="C13" s="34">
        <v>20</v>
      </c>
      <c r="D13" s="35">
        <v>5.07</v>
      </c>
      <c r="E13" s="35">
        <v>5.07</v>
      </c>
      <c r="F13" s="35">
        <v>0</v>
      </c>
      <c r="G13" s="36">
        <v>80</v>
      </c>
      <c r="H13" s="37">
        <v>0.013</v>
      </c>
      <c r="I13" s="14">
        <v>0.16</v>
      </c>
      <c r="J13" s="14">
        <v>0.052</v>
      </c>
      <c r="K13" s="37">
        <v>0.07</v>
      </c>
      <c r="L13" s="14">
        <v>176</v>
      </c>
      <c r="M13" s="14">
        <v>100</v>
      </c>
      <c r="N13" s="14">
        <v>7</v>
      </c>
      <c r="O13" s="14">
        <v>0.2</v>
      </c>
      <c r="P13" s="38">
        <v>17.3</v>
      </c>
      <c r="Q13" s="14">
        <v>0</v>
      </c>
      <c r="R13" s="14">
        <v>0.003</v>
      </c>
      <c r="S13" s="14">
        <v>0</v>
      </c>
      <c r="T13" s="14">
        <v>0.2</v>
      </c>
      <c r="U13" s="28"/>
      <c r="V13" s="28"/>
      <c r="W13" s="28"/>
    </row>
    <row r="14" spans="1:23" ht="18" customHeight="1">
      <c r="A14" s="39" t="s">
        <v>81</v>
      </c>
      <c r="B14" s="40" t="s">
        <v>13</v>
      </c>
      <c r="C14" s="34">
        <v>200</v>
      </c>
      <c r="D14" s="35">
        <v>5.6</v>
      </c>
      <c r="E14" s="35">
        <v>6.32</v>
      </c>
      <c r="F14" s="35">
        <v>28.32</v>
      </c>
      <c r="G14" s="36">
        <v>112.8</v>
      </c>
      <c r="H14" s="12">
        <v>0.08</v>
      </c>
      <c r="I14" s="15">
        <v>0.64</v>
      </c>
      <c r="J14" s="15">
        <v>0.02</v>
      </c>
      <c r="K14" s="12">
        <v>0.17</v>
      </c>
      <c r="L14" s="15">
        <v>118.4</v>
      </c>
      <c r="M14" s="15">
        <v>87.6</v>
      </c>
      <c r="N14" s="15">
        <v>17.07</v>
      </c>
      <c r="O14" s="15">
        <v>0.4</v>
      </c>
      <c r="P14" s="15">
        <v>18.6</v>
      </c>
      <c r="Q14" s="41">
        <v>0.02</v>
      </c>
      <c r="R14" s="42">
        <v>0.003</v>
      </c>
      <c r="S14" s="42">
        <v>0.31</v>
      </c>
      <c r="T14" s="15">
        <v>0.03</v>
      </c>
      <c r="U14" s="28"/>
      <c r="V14" s="28"/>
      <c r="W14" s="28"/>
    </row>
    <row r="15" spans="1:23" ht="18" customHeight="1">
      <c r="A15" s="32" t="s">
        <v>14</v>
      </c>
      <c r="B15" s="43" t="s">
        <v>15</v>
      </c>
      <c r="C15" s="44">
        <v>200</v>
      </c>
      <c r="D15" s="45">
        <v>0.2</v>
      </c>
      <c r="E15" s="45">
        <v>0</v>
      </c>
      <c r="F15" s="45">
        <v>6.5</v>
      </c>
      <c r="G15" s="45">
        <v>26.8</v>
      </c>
      <c r="H15" s="46">
        <v>0</v>
      </c>
      <c r="I15" s="8">
        <v>0.04</v>
      </c>
      <c r="J15" s="8">
        <v>0.03</v>
      </c>
      <c r="K15" s="8">
        <v>0.1</v>
      </c>
      <c r="L15" s="8">
        <v>4.5</v>
      </c>
      <c r="M15" s="8">
        <v>7.2</v>
      </c>
      <c r="N15" s="8">
        <v>3.8</v>
      </c>
      <c r="O15" s="8">
        <v>0.73</v>
      </c>
      <c r="P15" s="7">
        <v>20.8</v>
      </c>
      <c r="Q15" s="46">
        <v>0</v>
      </c>
      <c r="R15" s="46">
        <f>-Q110</f>
        <v>0</v>
      </c>
      <c r="S15" s="46">
        <v>0</v>
      </c>
      <c r="T15" s="46">
        <v>0</v>
      </c>
      <c r="U15" s="28"/>
      <c r="V15" s="28"/>
      <c r="W15" s="28"/>
    </row>
    <row r="16" spans="1:23" ht="18" customHeight="1">
      <c r="A16" s="32"/>
      <c r="B16" s="33" t="s">
        <v>16</v>
      </c>
      <c r="C16" s="34">
        <v>40</v>
      </c>
      <c r="D16" s="35">
        <v>4.2</v>
      </c>
      <c r="E16" s="35">
        <v>1.8</v>
      </c>
      <c r="F16" s="47">
        <v>17.4</v>
      </c>
      <c r="G16" s="47">
        <v>109.6</v>
      </c>
      <c r="H16" s="48">
        <v>0.16</v>
      </c>
      <c r="I16" s="8">
        <v>0.08</v>
      </c>
      <c r="J16" s="46">
        <v>0</v>
      </c>
      <c r="K16" s="48">
        <v>0.1</v>
      </c>
      <c r="L16" s="8">
        <v>5</v>
      </c>
      <c r="M16" s="8">
        <v>51.6</v>
      </c>
      <c r="N16" s="8">
        <v>16.4</v>
      </c>
      <c r="O16" s="12">
        <v>1.44</v>
      </c>
      <c r="P16" s="7">
        <v>56.4</v>
      </c>
      <c r="Q16" s="46">
        <v>0</v>
      </c>
      <c r="R16" s="8">
        <v>0.011</v>
      </c>
      <c r="S16" s="46">
        <v>0</v>
      </c>
      <c r="T16" s="46">
        <v>0</v>
      </c>
      <c r="U16" s="28"/>
      <c r="V16" s="28"/>
      <c r="W16" s="28"/>
    </row>
    <row r="17" spans="1:23" ht="18" customHeight="1">
      <c r="A17" s="32"/>
      <c r="B17" s="33" t="s">
        <v>107</v>
      </c>
      <c r="C17" s="34">
        <v>100</v>
      </c>
      <c r="D17" s="38">
        <v>0.4</v>
      </c>
      <c r="E17" s="38">
        <v>0.04</v>
      </c>
      <c r="F17" s="49">
        <v>9.78</v>
      </c>
      <c r="G17" s="50">
        <v>99.1</v>
      </c>
      <c r="H17" s="51">
        <v>0.03</v>
      </c>
      <c r="I17" s="7">
        <v>10</v>
      </c>
      <c r="J17" s="7">
        <v>0.05</v>
      </c>
      <c r="K17" s="49">
        <v>0.02</v>
      </c>
      <c r="L17" s="7">
        <v>1.6</v>
      </c>
      <c r="M17" s="7">
        <v>11</v>
      </c>
      <c r="N17" s="7">
        <v>9</v>
      </c>
      <c r="O17" s="7">
        <v>2.2</v>
      </c>
      <c r="P17" s="7">
        <v>27.8</v>
      </c>
      <c r="Q17" s="52">
        <v>0.002</v>
      </c>
      <c r="R17" s="53">
        <v>0</v>
      </c>
      <c r="S17" s="54">
        <v>0.8</v>
      </c>
      <c r="T17" s="54">
        <v>0</v>
      </c>
      <c r="U17" s="28"/>
      <c r="V17" s="28"/>
      <c r="W17" s="28"/>
    </row>
    <row r="18" spans="1:23" ht="18" customHeight="1">
      <c r="A18" s="32" t="s">
        <v>17</v>
      </c>
      <c r="B18" s="35"/>
      <c r="C18" s="34">
        <f>SUM(C12:C17)</f>
        <v>575</v>
      </c>
      <c r="D18" s="55">
        <f>SUM(D12:D17)</f>
        <v>15.62</v>
      </c>
      <c r="E18" s="55">
        <f aca="true" t="shared" si="0" ref="E18:R18">SUM(E12:E17)</f>
        <v>24.68</v>
      </c>
      <c r="F18" s="55">
        <f t="shared" si="0"/>
        <v>62.089999999999996</v>
      </c>
      <c r="G18" s="55">
        <f t="shared" si="0"/>
        <v>533.3000000000001</v>
      </c>
      <c r="H18" s="56">
        <f t="shared" si="0"/>
        <v>0.28300000000000003</v>
      </c>
      <c r="I18" s="56">
        <f t="shared" si="0"/>
        <v>10.92</v>
      </c>
      <c r="J18" s="56">
        <f t="shared" si="0"/>
        <v>0.192</v>
      </c>
      <c r="K18" s="56">
        <f>SUM(K12:K17)</f>
        <v>0.475</v>
      </c>
      <c r="L18" s="56">
        <f t="shared" si="0"/>
        <v>307.90000000000003</v>
      </c>
      <c r="M18" s="56">
        <f t="shared" si="0"/>
        <v>260.4</v>
      </c>
      <c r="N18" s="56">
        <f t="shared" si="0"/>
        <v>53.269999999999996</v>
      </c>
      <c r="O18" s="56">
        <f t="shared" si="0"/>
        <v>4.99</v>
      </c>
      <c r="P18" s="56">
        <f t="shared" si="0"/>
        <v>145.4</v>
      </c>
      <c r="Q18" s="57">
        <f t="shared" si="0"/>
        <v>0.022</v>
      </c>
      <c r="R18" s="58">
        <f t="shared" si="0"/>
        <v>0.017</v>
      </c>
      <c r="S18" s="58">
        <f>SUM(S12:S17)</f>
        <v>1.56</v>
      </c>
      <c r="T18" s="56">
        <f>SUM(T12:T17)</f>
        <v>0.43000000000000005</v>
      </c>
      <c r="U18" s="28"/>
      <c r="V18" s="28"/>
      <c r="W18" s="28"/>
    </row>
    <row r="19" spans="1:23" ht="18" customHeight="1">
      <c r="A19" s="124" t="s">
        <v>18</v>
      </c>
      <c r="B19" s="124"/>
      <c r="C19" s="124"/>
      <c r="D19" s="124"/>
      <c r="E19" s="124"/>
      <c r="F19" s="124"/>
      <c r="G19" s="124"/>
      <c r="H19" s="125"/>
      <c r="I19" s="125"/>
      <c r="J19" s="125"/>
      <c r="K19" s="125"/>
      <c r="L19" s="125"/>
      <c r="M19" s="125"/>
      <c r="N19" s="125"/>
      <c r="O19" s="125"/>
      <c r="P19" s="30"/>
      <c r="Q19" s="30"/>
      <c r="R19" s="30"/>
      <c r="S19" s="30"/>
      <c r="T19" s="30"/>
      <c r="U19" s="28"/>
      <c r="V19" s="28"/>
      <c r="W19" s="28"/>
    </row>
    <row r="20" spans="1:23" ht="18" customHeight="1">
      <c r="A20" s="32" t="s">
        <v>19</v>
      </c>
      <c r="B20" s="40" t="s">
        <v>20</v>
      </c>
      <c r="C20" s="59">
        <v>200</v>
      </c>
      <c r="D20" s="60">
        <v>25.3</v>
      </c>
      <c r="E20" s="60">
        <v>33.9</v>
      </c>
      <c r="F20" s="60">
        <v>4</v>
      </c>
      <c r="G20" s="60">
        <v>421</v>
      </c>
      <c r="H20" s="6">
        <v>0.04</v>
      </c>
      <c r="I20" s="6">
        <v>0.32</v>
      </c>
      <c r="J20" s="6">
        <v>0.022</v>
      </c>
      <c r="K20" s="6">
        <v>0.046</v>
      </c>
      <c r="L20" s="6">
        <v>261.49</v>
      </c>
      <c r="M20" s="6">
        <v>212.25</v>
      </c>
      <c r="N20" s="6">
        <v>21.83</v>
      </c>
      <c r="O20" s="6">
        <v>2.75</v>
      </c>
      <c r="P20" s="6">
        <v>191</v>
      </c>
      <c r="Q20" s="6">
        <v>0.039</v>
      </c>
      <c r="R20" s="6">
        <v>0.028</v>
      </c>
      <c r="S20" s="6">
        <v>0.58</v>
      </c>
      <c r="T20" s="6">
        <v>2.35</v>
      </c>
      <c r="U20" s="28"/>
      <c r="V20" s="28"/>
      <c r="W20" s="28"/>
    </row>
    <row r="21" spans="1:23" ht="18" customHeight="1">
      <c r="A21" s="32"/>
      <c r="B21" s="61" t="s">
        <v>22</v>
      </c>
      <c r="C21" s="34">
        <v>100</v>
      </c>
      <c r="D21" s="6">
        <v>2.8</v>
      </c>
      <c r="E21" s="62">
        <v>0.2</v>
      </c>
      <c r="F21" s="62">
        <v>5.8</v>
      </c>
      <c r="G21" s="62">
        <v>36.8</v>
      </c>
      <c r="H21" s="16">
        <v>0.08</v>
      </c>
      <c r="I21" s="16">
        <v>4</v>
      </c>
      <c r="J21" s="16">
        <v>0.3</v>
      </c>
      <c r="K21" s="16">
        <v>0.03</v>
      </c>
      <c r="L21" s="16">
        <v>18.3</v>
      </c>
      <c r="M21" s="16">
        <v>53.3</v>
      </c>
      <c r="N21" s="16">
        <v>18.3</v>
      </c>
      <c r="O21" s="16">
        <v>0.61</v>
      </c>
      <c r="P21" s="16">
        <v>8.17</v>
      </c>
      <c r="Q21" s="16">
        <v>0</v>
      </c>
      <c r="R21" s="16">
        <v>0.001</v>
      </c>
      <c r="S21" s="16">
        <v>0</v>
      </c>
      <c r="T21" s="16">
        <v>0</v>
      </c>
      <c r="U21" s="28"/>
      <c r="V21" s="28"/>
      <c r="W21" s="28"/>
    </row>
    <row r="22" spans="1:23" ht="18" customHeight="1">
      <c r="A22" s="32" t="s">
        <v>23</v>
      </c>
      <c r="B22" s="63" t="s">
        <v>24</v>
      </c>
      <c r="C22" s="34">
        <v>200</v>
      </c>
      <c r="D22" s="35">
        <v>1.4</v>
      </c>
      <c r="E22" s="45">
        <v>1.6</v>
      </c>
      <c r="F22" s="45">
        <v>16.4</v>
      </c>
      <c r="G22" s="45">
        <v>81</v>
      </c>
      <c r="H22" s="7">
        <v>0.04</v>
      </c>
      <c r="I22" s="7">
        <v>1.13</v>
      </c>
      <c r="J22" s="7">
        <v>0.01</v>
      </c>
      <c r="K22" s="7">
        <v>0.07</v>
      </c>
      <c r="L22" s="7">
        <v>126.6</v>
      </c>
      <c r="M22" s="7">
        <v>92.8</v>
      </c>
      <c r="N22" s="7">
        <v>15.4</v>
      </c>
      <c r="O22" s="7">
        <v>0.2</v>
      </c>
      <c r="P22" s="7">
        <v>81.3</v>
      </c>
      <c r="Q22" s="7">
        <v>0.004</v>
      </c>
      <c r="R22" s="7">
        <v>0</v>
      </c>
      <c r="S22" s="7">
        <v>0.01</v>
      </c>
      <c r="T22" s="54">
        <v>0</v>
      </c>
      <c r="U22" s="28"/>
      <c r="V22" s="28"/>
      <c r="W22" s="28"/>
    </row>
    <row r="23" spans="1:23" ht="18" customHeight="1">
      <c r="A23" s="32"/>
      <c r="B23" s="64" t="s">
        <v>75</v>
      </c>
      <c r="C23" s="44">
        <v>30</v>
      </c>
      <c r="D23" s="14">
        <v>1.6</v>
      </c>
      <c r="E23" s="14">
        <v>1.75</v>
      </c>
      <c r="F23" s="14">
        <v>27.9</v>
      </c>
      <c r="G23" s="50">
        <v>80.2</v>
      </c>
      <c r="H23" s="7">
        <v>0.02</v>
      </c>
      <c r="I23" s="7">
        <v>0.08</v>
      </c>
      <c r="J23" s="17">
        <v>0</v>
      </c>
      <c r="K23" s="7">
        <v>0.11</v>
      </c>
      <c r="L23" s="7">
        <v>10.05</v>
      </c>
      <c r="M23" s="7">
        <v>30.9</v>
      </c>
      <c r="N23" s="7">
        <v>7.35</v>
      </c>
      <c r="O23" s="7">
        <v>0</v>
      </c>
      <c r="P23" s="7">
        <v>0</v>
      </c>
      <c r="Q23" s="7">
        <v>0</v>
      </c>
      <c r="R23" s="17">
        <v>0</v>
      </c>
      <c r="S23" s="17">
        <v>0</v>
      </c>
      <c r="T23" s="7">
        <v>0.12</v>
      </c>
      <c r="U23" s="28"/>
      <c r="V23" s="28"/>
      <c r="W23" s="28"/>
    </row>
    <row r="24" spans="1:23" ht="18" customHeight="1">
      <c r="A24" s="35"/>
      <c r="B24" s="40" t="s">
        <v>16</v>
      </c>
      <c r="C24" s="34">
        <v>40</v>
      </c>
      <c r="D24" s="35">
        <v>4.2</v>
      </c>
      <c r="E24" s="35">
        <v>1.8</v>
      </c>
      <c r="F24" s="47">
        <v>17.4</v>
      </c>
      <c r="G24" s="47">
        <v>109.6</v>
      </c>
      <c r="H24" s="48">
        <v>0.16</v>
      </c>
      <c r="I24" s="8">
        <v>0.08</v>
      </c>
      <c r="J24" s="46">
        <v>0</v>
      </c>
      <c r="K24" s="48">
        <v>0.1</v>
      </c>
      <c r="L24" s="8">
        <v>5</v>
      </c>
      <c r="M24" s="8">
        <v>51.6</v>
      </c>
      <c r="N24" s="8">
        <v>16.4</v>
      </c>
      <c r="O24" s="12">
        <v>1.44</v>
      </c>
      <c r="P24" s="7">
        <v>56.4</v>
      </c>
      <c r="Q24" s="46">
        <v>0</v>
      </c>
      <c r="R24" s="8">
        <v>0.011</v>
      </c>
      <c r="S24" s="46">
        <v>0</v>
      </c>
      <c r="T24" s="46">
        <v>0</v>
      </c>
      <c r="U24" s="28"/>
      <c r="V24" s="28"/>
      <c r="W24" s="28"/>
    </row>
    <row r="25" spans="1:23" ht="18" customHeight="1">
      <c r="A25" s="32" t="s">
        <v>17</v>
      </c>
      <c r="B25" s="35"/>
      <c r="C25" s="34">
        <f>SUM(C20:C24)</f>
        <v>570</v>
      </c>
      <c r="D25" s="55">
        <f>SUM(D20:D24)</f>
        <v>35.300000000000004</v>
      </c>
      <c r="E25" s="55">
        <f>SUM(E20:E24)</f>
        <v>39.25</v>
      </c>
      <c r="F25" s="55">
        <f>SUM(F20:F24)</f>
        <v>71.5</v>
      </c>
      <c r="G25" s="55">
        <f>SUM(G20:G24)</f>
        <v>728.6</v>
      </c>
      <c r="H25" s="55">
        <f>SUM(H20:H24)</f>
        <v>0.33999999999999997</v>
      </c>
      <c r="I25" s="55">
        <f>SUM(I20:I24)</f>
        <v>5.61</v>
      </c>
      <c r="J25" s="55">
        <f>SUM(J20:J24)</f>
        <v>0.332</v>
      </c>
      <c r="K25" s="55">
        <f>SUM(K20:K24)</f>
        <v>0.356</v>
      </c>
      <c r="L25" s="55">
        <f>SUM(L20:L24)</f>
        <v>421.44</v>
      </c>
      <c r="M25" s="55">
        <f>SUM(M20:M24)</f>
        <v>440.85</v>
      </c>
      <c r="N25" s="55">
        <f>SUM(N20:N24)</f>
        <v>79.28</v>
      </c>
      <c r="O25" s="55">
        <f>SUM(O20:O24)</f>
        <v>5</v>
      </c>
      <c r="P25" s="55">
        <f>SUM(P20:P24)</f>
        <v>336.86999999999995</v>
      </c>
      <c r="Q25" s="66">
        <f>SUM(Q20:Q24)</f>
        <v>0.043</v>
      </c>
      <c r="R25" s="67">
        <f>SUM(R20:R24)</f>
        <v>0.04</v>
      </c>
      <c r="S25" s="67">
        <f>SUM(S20:S24)</f>
        <v>0.59</v>
      </c>
      <c r="T25" s="55">
        <f>SUM(T20:T24)</f>
        <v>2.47</v>
      </c>
      <c r="U25" s="28"/>
      <c r="V25" s="28"/>
      <c r="W25" s="28"/>
    </row>
    <row r="26" spans="1:23" ht="18" customHeight="1">
      <c r="A26" s="124" t="s">
        <v>25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  <c r="L26" s="125"/>
      <c r="M26" s="125"/>
      <c r="N26" s="125"/>
      <c r="O26" s="125"/>
      <c r="P26" s="30"/>
      <c r="Q26" s="30"/>
      <c r="R26" s="30"/>
      <c r="S26" s="30"/>
      <c r="T26" s="30"/>
      <c r="U26" s="28"/>
      <c r="V26" s="28"/>
      <c r="W26" s="28"/>
    </row>
    <row r="27" spans="1:23" ht="18" customHeight="1">
      <c r="A27" s="32" t="s">
        <v>26</v>
      </c>
      <c r="B27" s="43" t="s">
        <v>106</v>
      </c>
      <c r="C27" s="34" t="s">
        <v>27</v>
      </c>
      <c r="D27" s="36">
        <v>16.5</v>
      </c>
      <c r="E27" s="36">
        <v>19.6</v>
      </c>
      <c r="F27" s="36">
        <v>15.8</v>
      </c>
      <c r="G27" s="36">
        <v>306.8</v>
      </c>
      <c r="H27" s="9">
        <v>0.04</v>
      </c>
      <c r="I27" s="9">
        <v>0.52</v>
      </c>
      <c r="J27" s="9">
        <v>0.03</v>
      </c>
      <c r="K27" s="68">
        <v>0</v>
      </c>
      <c r="L27" s="9">
        <v>20.33</v>
      </c>
      <c r="M27" s="9">
        <v>64.27</v>
      </c>
      <c r="N27" s="9">
        <v>13.33</v>
      </c>
      <c r="O27" s="9">
        <v>0.63</v>
      </c>
      <c r="P27" s="9">
        <v>160</v>
      </c>
      <c r="Q27" s="9">
        <v>0</v>
      </c>
      <c r="R27" s="18">
        <v>0</v>
      </c>
      <c r="S27" s="18">
        <v>0</v>
      </c>
      <c r="T27" s="68">
        <v>0</v>
      </c>
      <c r="U27" s="28"/>
      <c r="V27" s="28"/>
      <c r="W27" s="28"/>
    </row>
    <row r="28" spans="1:23" ht="18" customHeight="1">
      <c r="A28" s="32" t="s">
        <v>29</v>
      </c>
      <c r="B28" s="69" t="s">
        <v>72</v>
      </c>
      <c r="C28" s="70">
        <v>180</v>
      </c>
      <c r="D28" s="71">
        <v>3.6</v>
      </c>
      <c r="E28" s="14">
        <v>7.44</v>
      </c>
      <c r="F28" s="14">
        <v>33.2</v>
      </c>
      <c r="G28" s="14">
        <v>200.4</v>
      </c>
      <c r="H28" s="8">
        <v>0.16</v>
      </c>
      <c r="I28" s="8">
        <v>15</v>
      </c>
      <c r="J28" s="8">
        <v>0.03</v>
      </c>
      <c r="K28" s="46">
        <v>0</v>
      </c>
      <c r="L28" s="8">
        <v>19.52</v>
      </c>
      <c r="M28" s="8">
        <v>79.7</v>
      </c>
      <c r="N28" s="8">
        <v>29.03</v>
      </c>
      <c r="O28" s="8">
        <v>0.117</v>
      </c>
      <c r="P28" s="7">
        <v>69.8</v>
      </c>
      <c r="Q28" s="8">
        <v>0</v>
      </c>
      <c r="R28" s="11">
        <v>0</v>
      </c>
      <c r="S28" s="11">
        <v>0</v>
      </c>
      <c r="T28" s="46">
        <v>0</v>
      </c>
      <c r="U28" s="28"/>
      <c r="V28" s="28"/>
      <c r="W28" s="28"/>
    </row>
    <row r="29" spans="1:23" ht="18" customHeight="1">
      <c r="A29" s="32" t="s">
        <v>21</v>
      </c>
      <c r="B29" s="72" t="s">
        <v>110</v>
      </c>
      <c r="C29" s="44">
        <v>100</v>
      </c>
      <c r="D29" s="60">
        <v>0.7</v>
      </c>
      <c r="E29" s="62">
        <v>0.1</v>
      </c>
      <c r="F29" s="62">
        <v>1.9</v>
      </c>
      <c r="G29" s="62">
        <v>13.4</v>
      </c>
      <c r="H29" s="16">
        <v>0.03</v>
      </c>
      <c r="I29" s="16">
        <v>7</v>
      </c>
      <c r="J29" s="16">
        <v>0.04</v>
      </c>
      <c r="K29" s="16">
        <v>0.03</v>
      </c>
      <c r="L29" s="16">
        <v>1.7</v>
      </c>
      <c r="M29" s="16">
        <v>30</v>
      </c>
      <c r="N29" s="16">
        <v>1.4</v>
      </c>
      <c r="O29" s="16">
        <v>0.5</v>
      </c>
      <c r="P29" s="16">
        <v>29</v>
      </c>
      <c r="Q29" s="16">
        <v>0.002</v>
      </c>
      <c r="R29" s="73">
        <v>0</v>
      </c>
      <c r="S29" s="62">
        <v>0.2</v>
      </c>
      <c r="T29" s="16">
        <v>0</v>
      </c>
      <c r="U29" s="28"/>
      <c r="V29" s="28"/>
      <c r="W29" s="28"/>
    </row>
    <row r="30" spans="1:23" ht="18" customHeight="1">
      <c r="A30" s="32" t="s">
        <v>30</v>
      </c>
      <c r="B30" s="72" t="s">
        <v>41</v>
      </c>
      <c r="C30" s="44">
        <v>200</v>
      </c>
      <c r="D30" s="35">
        <v>0.13</v>
      </c>
      <c r="E30" s="10">
        <v>0.02</v>
      </c>
      <c r="F30" s="10">
        <v>15.2</v>
      </c>
      <c r="G30" s="10">
        <v>62</v>
      </c>
      <c r="H30" s="10">
        <v>0</v>
      </c>
      <c r="I30" s="10">
        <v>2.83</v>
      </c>
      <c r="J30" s="10">
        <v>0</v>
      </c>
      <c r="K30" s="10">
        <v>0</v>
      </c>
      <c r="L30" s="10">
        <v>14.2</v>
      </c>
      <c r="M30" s="10">
        <v>4.4</v>
      </c>
      <c r="N30" s="10">
        <v>2.4</v>
      </c>
      <c r="O30" s="10">
        <v>0.12</v>
      </c>
      <c r="P30" s="31">
        <v>30.2</v>
      </c>
      <c r="Q30" s="10">
        <v>0</v>
      </c>
      <c r="R30" s="10">
        <v>0</v>
      </c>
      <c r="S30" s="10">
        <v>0</v>
      </c>
      <c r="T30" s="10">
        <v>0</v>
      </c>
      <c r="U30" s="28"/>
      <c r="V30" s="28"/>
      <c r="W30" s="28"/>
    </row>
    <row r="31" spans="1:23" ht="21.75" customHeight="1">
      <c r="A31" s="32"/>
      <c r="B31" s="72" t="s">
        <v>31</v>
      </c>
      <c r="C31" s="74">
        <v>20</v>
      </c>
      <c r="D31" s="75">
        <v>1.56</v>
      </c>
      <c r="E31" s="14">
        <v>0.45</v>
      </c>
      <c r="F31" s="14">
        <v>16</v>
      </c>
      <c r="G31" s="14">
        <v>44.8</v>
      </c>
      <c r="H31" s="8">
        <v>0</v>
      </c>
      <c r="I31" s="8">
        <v>0</v>
      </c>
      <c r="J31" s="8">
        <v>0</v>
      </c>
      <c r="K31" s="8">
        <v>0.09</v>
      </c>
      <c r="L31" s="8">
        <v>5.32</v>
      </c>
      <c r="M31" s="8">
        <v>2.66</v>
      </c>
      <c r="N31" s="8">
        <v>1.32</v>
      </c>
      <c r="O31" s="8">
        <v>0.26</v>
      </c>
      <c r="P31" s="7"/>
      <c r="Q31" s="11">
        <v>0.01</v>
      </c>
      <c r="R31" s="8">
        <v>0</v>
      </c>
      <c r="S31" s="8">
        <v>0</v>
      </c>
      <c r="T31" s="46">
        <v>0</v>
      </c>
      <c r="U31" s="28"/>
      <c r="V31" s="28"/>
      <c r="W31" s="28"/>
    </row>
    <row r="32" spans="1:23" ht="24" customHeight="1">
      <c r="A32" s="32"/>
      <c r="B32" s="72" t="s">
        <v>80</v>
      </c>
      <c r="C32" s="74">
        <v>10</v>
      </c>
      <c r="D32" s="76">
        <v>0.05</v>
      </c>
      <c r="E32" s="77">
        <v>0</v>
      </c>
      <c r="F32" s="36">
        <v>6</v>
      </c>
      <c r="G32" s="36">
        <v>24</v>
      </c>
      <c r="H32" s="12">
        <v>0</v>
      </c>
      <c r="I32" s="12">
        <v>0</v>
      </c>
      <c r="J32" s="12">
        <v>0</v>
      </c>
      <c r="K32" s="78">
        <v>0.002</v>
      </c>
      <c r="L32" s="12">
        <v>1.5</v>
      </c>
      <c r="M32" s="12">
        <v>0.75</v>
      </c>
      <c r="N32" s="12">
        <v>0.5</v>
      </c>
      <c r="O32" s="12">
        <v>0</v>
      </c>
      <c r="P32" s="12">
        <v>0.5</v>
      </c>
      <c r="Q32" s="12">
        <v>0</v>
      </c>
      <c r="R32" s="79">
        <v>0</v>
      </c>
      <c r="S32" s="79">
        <v>0</v>
      </c>
      <c r="T32" s="78">
        <v>0</v>
      </c>
      <c r="U32" s="28"/>
      <c r="V32" s="28"/>
      <c r="W32" s="28"/>
    </row>
    <row r="33" spans="1:23" ht="18" customHeight="1">
      <c r="A33" s="32" t="s">
        <v>17</v>
      </c>
      <c r="B33" s="80"/>
      <c r="C33" s="34">
        <f>C28+C29+C30+C31+C32+120</f>
        <v>630</v>
      </c>
      <c r="D33" s="55">
        <f aca="true" t="shared" si="1" ref="D33:T33">SUM(D27:D32)</f>
        <v>22.54</v>
      </c>
      <c r="E33" s="55">
        <f t="shared" si="1"/>
        <v>27.610000000000003</v>
      </c>
      <c r="F33" s="55">
        <f t="shared" si="1"/>
        <v>88.1</v>
      </c>
      <c r="G33" s="55">
        <f t="shared" si="1"/>
        <v>651.4</v>
      </c>
      <c r="H33" s="55">
        <f t="shared" si="1"/>
        <v>0.23</v>
      </c>
      <c r="I33" s="55">
        <f t="shared" si="1"/>
        <v>25.35</v>
      </c>
      <c r="J33" s="55">
        <f t="shared" si="1"/>
        <v>0.1</v>
      </c>
      <c r="K33" s="55">
        <f t="shared" si="1"/>
        <v>0.122</v>
      </c>
      <c r="L33" s="55">
        <f t="shared" si="1"/>
        <v>62.57</v>
      </c>
      <c r="M33" s="55">
        <f t="shared" si="1"/>
        <v>181.78</v>
      </c>
      <c r="N33" s="55">
        <f t="shared" si="1"/>
        <v>47.98</v>
      </c>
      <c r="O33" s="55">
        <f t="shared" si="1"/>
        <v>1.627</v>
      </c>
      <c r="P33" s="55">
        <f t="shared" si="1"/>
        <v>289.5</v>
      </c>
      <c r="Q33" s="66">
        <f t="shared" si="1"/>
        <v>0.012</v>
      </c>
      <c r="R33" s="67">
        <f t="shared" si="1"/>
        <v>0</v>
      </c>
      <c r="S33" s="67">
        <f>SUM(S27:S32)</f>
        <v>0.2</v>
      </c>
      <c r="T33" s="55">
        <f t="shared" si="1"/>
        <v>0</v>
      </c>
      <c r="U33" s="28"/>
      <c r="V33" s="28"/>
      <c r="W33" s="28"/>
    </row>
    <row r="34" spans="1:23" ht="18" customHeight="1">
      <c r="A34" s="124" t="s">
        <v>32</v>
      </c>
      <c r="B34" s="124"/>
      <c r="C34" s="124"/>
      <c r="D34" s="124"/>
      <c r="E34" s="124"/>
      <c r="F34" s="124"/>
      <c r="G34" s="124"/>
      <c r="H34" s="125"/>
      <c r="I34" s="125"/>
      <c r="J34" s="125"/>
      <c r="K34" s="125"/>
      <c r="L34" s="125"/>
      <c r="M34" s="125"/>
      <c r="N34" s="125"/>
      <c r="O34" s="125"/>
      <c r="P34" s="30"/>
      <c r="Q34" s="30"/>
      <c r="R34" s="30"/>
      <c r="S34" s="30"/>
      <c r="T34" s="30"/>
      <c r="U34" s="28"/>
      <c r="V34" s="28"/>
      <c r="W34" s="28"/>
    </row>
    <row r="35" spans="1:23" ht="18" customHeight="1">
      <c r="A35" s="32" t="s">
        <v>11</v>
      </c>
      <c r="B35" s="33" t="s">
        <v>12</v>
      </c>
      <c r="C35" s="34">
        <v>15</v>
      </c>
      <c r="D35" s="14">
        <v>3.8</v>
      </c>
      <c r="E35" s="14">
        <v>3.8</v>
      </c>
      <c r="F35" s="81">
        <v>0</v>
      </c>
      <c r="G35" s="14">
        <v>60</v>
      </c>
      <c r="H35" s="82">
        <v>0.01</v>
      </c>
      <c r="I35" s="14">
        <v>0.11</v>
      </c>
      <c r="J35" s="14">
        <v>0.039</v>
      </c>
      <c r="K35" s="82">
        <v>0.05</v>
      </c>
      <c r="L35" s="14">
        <v>132</v>
      </c>
      <c r="M35" s="14">
        <v>75</v>
      </c>
      <c r="N35" s="14">
        <v>5.25</v>
      </c>
      <c r="O35" s="14">
        <v>0.15</v>
      </c>
      <c r="P35" s="37">
        <v>13</v>
      </c>
      <c r="Q35" s="14">
        <v>0</v>
      </c>
      <c r="R35" s="14">
        <v>0.002</v>
      </c>
      <c r="S35" s="14">
        <v>0</v>
      </c>
      <c r="T35" s="14">
        <v>0.15</v>
      </c>
      <c r="U35" s="28"/>
      <c r="V35" s="28"/>
      <c r="W35" s="28"/>
    </row>
    <row r="36" spans="1:23" ht="18" customHeight="1">
      <c r="A36" s="32" t="s">
        <v>33</v>
      </c>
      <c r="B36" s="40" t="s">
        <v>34</v>
      </c>
      <c r="C36" s="34" t="s">
        <v>73</v>
      </c>
      <c r="D36" s="60">
        <v>32.8</v>
      </c>
      <c r="E36" s="62">
        <v>25.03</v>
      </c>
      <c r="F36" s="62">
        <v>75.48</v>
      </c>
      <c r="G36" s="62">
        <v>659</v>
      </c>
      <c r="H36" s="16">
        <v>0.16</v>
      </c>
      <c r="I36" s="16">
        <v>0.95</v>
      </c>
      <c r="J36" s="16">
        <v>0.04</v>
      </c>
      <c r="K36" s="16">
        <v>0.04</v>
      </c>
      <c r="L36" s="16">
        <v>412</v>
      </c>
      <c r="M36" s="16">
        <v>169.55</v>
      </c>
      <c r="N36" s="16">
        <v>64.05</v>
      </c>
      <c r="O36" s="16">
        <v>2.12</v>
      </c>
      <c r="P36" s="16">
        <v>408</v>
      </c>
      <c r="Q36" s="16">
        <v>0.008</v>
      </c>
      <c r="R36" s="16">
        <v>0.027</v>
      </c>
      <c r="S36" s="16">
        <v>0.122</v>
      </c>
      <c r="T36" s="16">
        <v>0.6</v>
      </c>
      <c r="U36" s="28"/>
      <c r="V36" s="28"/>
      <c r="W36" s="28"/>
    </row>
    <row r="37" spans="1:23" ht="18" customHeight="1">
      <c r="A37" s="32" t="s">
        <v>35</v>
      </c>
      <c r="B37" s="64" t="s">
        <v>74</v>
      </c>
      <c r="C37" s="34">
        <v>200</v>
      </c>
      <c r="D37" s="60">
        <v>4.08</v>
      </c>
      <c r="E37" s="62">
        <v>3.54</v>
      </c>
      <c r="F37" s="62">
        <v>17.58</v>
      </c>
      <c r="G37" s="62">
        <v>118.6</v>
      </c>
      <c r="H37" s="16">
        <v>0.04</v>
      </c>
      <c r="I37" s="16">
        <v>1.59</v>
      </c>
      <c r="J37" s="16">
        <v>0.017</v>
      </c>
      <c r="K37" s="16">
        <v>0.17</v>
      </c>
      <c r="L37" s="16">
        <v>152.2</v>
      </c>
      <c r="M37" s="16">
        <v>130</v>
      </c>
      <c r="N37" s="16">
        <v>21.34</v>
      </c>
      <c r="O37" s="16">
        <v>0.48</v>
      </c>
      <c r="P37" s="16">
        <v>220</v>
      </c>
      <c r="Q37" s="16">
        <v>0.012</v>
      </c>
      <c r="R37" s="16">
        <v>0.003</v>
      </c>
      <c r="S37" s="16">
        <v>0.38</v>
      </c>
      <c r="T37" s="16">
        <v>0</v>
      </c>
      <c r="U37" s="28"/>
      <c r="V37" s="28"/>
      <c r="W37" s="28"/>
    </row>
    <row r="38" spans="1:23" ht="18" customHeight="1">
      <c r="A38" s="32"/>
      <c r="B38" s="64" t="s">
        <v>16</v>
      </c>
      <c r="C38" s="34">
        <v>40</v>
      </c>
      <c r="D38" s="35">
        <v>4.2</v>
      </c>
      <c r="E38" s="35">
        <v>1.8</v>
      </c>
      <c r="F38" s="47">
        <v>17.4</v>
      </c>
      <c r="G38" s="47">
        <v>109.6</v>
      </c>
      <c r="H38" s="48">
        <v>0.16</v>
      </c>
      <c r="I38" s="8">
        <v>0.08</v>
      </c>
      <c r="J38" s="46">
        <v>0</v>
      </c>
      <c r="K38" s="48">
        <v>0.1</v>
      </c>
      <c r="L38" s="8">
        <v>5</v>
      </c>
      <c r="M38" s="8">
        <v>51.6</v>
      </c>
      <c r="N38" s="8">
        <v>16.4</v>
      </c>
      <c r="O38" s="12">
        <v>1.44</v>
      </c>
      <c r="P38" s="7">
        <v>56.4</v>
      </c>
      <c r="Q38" s="46">
        <v>0</v>
      </c>
      <c r="R38" s="8">
        <v>0.011</v>
      </c>
      <c r="S38" s="46">
        <v>0</v>
      </c>
      <c r="T38" s="46">
        <v>0</v>
      </c>
      <c r="U38" s="28"/>
      <c r="V38" s="28"/>
      <c r="W38" s="28"/>
    </row>
    <row r="39" spans="1:23" ht="18" customHeight="1">
      <c r="A39" s="32"/>
      <c r="B39" s="33" t="s">
        <v>108</v>
      </c>
      <c r="C39" s="34">
        <v>100</v>
      </c>
      <c r="D39" s="38">
        <v>0.4</v>
      </c>
      <c r="E39" s="38">
        <v>0.4</v>
      </c>
      <c r="F39" s="49">
        <v>9.78</v>
      </c>
      <c r="G39" s="50">
        <v>99.1</v>
      </c>
      <c r="H39" s="51">
        <v>0.03</v>
      </c>
      <c r="I39" s="7">
        <v>10</v>
      </c>
      <c r="J39" s="7">
        <v>0</v>
      </c>
      <c r="K39" s="49">
        <v>0.02</v>
      </c>
      <c r="L39" s="7">
        <v>1.6</v>
      </c>
      <c r="M39" s="7">
        <v>11</v>
      </c>
      <c r="N39" s="7">
        <v>11</v>
      </c>
      <c r="O39" s="7">
        <v>0.1</v>
      </c>
      <c r="P39" s="7">
        <v>18.1</v>
      </c>
      <c r="Q39" s="7">
        <v>0</v>
      </c>
      <c r="R39" s="17">
        <v>0</v>
      </c>
      <c r="S39" s="17">
        <v>0</v>
      </c>
      <c r="T39" s="54">
        <v>0</v>
      </c>
      <c r="U39" s="28"/>
      <c r="V39" s="28"/>
      <c r="W39" s="28"/>
    </row>
    <row r="40" spans="1:23" ht="18" customHeight="1">
      <c r="A40" s="32" t="s">
        <v>17</v>
      </c>
      <c r="B40" s="35"/>
      <c r="C40" s="34">
        <f>SUM(C35:C39)+220</f>
        <v>575</v>
      </c>
      <c r="D40" s="55">
        <f aca="true" t="shared" si="2" ref="D40:T40">SUM(D35:D39)</f>
        <v>45.279999999999994</v>
      </c>
      <c r="E40" s="55">
        <f t="shared" si="2"/>
        <v>34.57</v>
      </c>
      <c r="F40" s="55">
        <f t="shared" si="2"/>
        <v>120.24000000000001</v>
      </c>
      <c r="G40" s="55">
        <f t="shared" si="2"/>
        <v>1046.3</v>
      </c>
      <c r="H40" s="55">
        <f t="shared" si="2"/>
        <v>0.4</v>
      </c>
      <c r="I40" s="55">
        <f t="shared" si="2"/>
        <v>12.73</v>
      </c>
      <c r="J40" s="55">
        <f t="shared" si="2"/>
        <v>0.096</v>
      </c>
      <c r="K40" s="55">
        <f t="shared" si="2"/>
        <v>0.38</v>
      </c>
      <c r="L40" s="55">
        <f t="shared" si="2"/>
        <v>702.8000000000001</v>
      </c>
      <c r="M40" s="55">
        <f t="shared" si="2"/>
        <v>437.15000000000003</v>
      </c>
      <c r="N40" s="55">
        <f t="shared" si="2"/>
        <v>118.03999999999999</v>
      </c>
      <c r="O40" s="55">
        <f t="shared" si="2"/>
        <v>4.289999999999999</v>
      </c>
      <c r="P40" s="55">
        <f t="shared" si="2"/>
        <v>715.5</v>
      </c>
      <c r="Q40" s="66">
        <f t="shared" si="2"/>
        <v>0.02</v>
      </c>
      <c r="R40" s="67">
        <f t="shared" si="2"/>
        <v>0.043</v>
      </c>
      <c r="S40" s="67">
        <f t="shared" si="2"/>
        <v>0.502</v>
      </c>
      <c r="T40" s="55">
        <f t="shared" si="2"/>
        <v>0.75</v>
      </c>
      <c r="U40" s="28"/>
      <c r="V40" s="28"/>
      <c r="W40" s="28"/>
    </row>
    <row r="41" spans="1:23" ht="18" customHeight="1">
      <c r="A41" s="124" t="s">
        <v>36</v>
      </c>
      <c r="B41" s="124"/>
      <c r="C41" s="124"/>
      <c r="D41" s="124"/>
      <c r="E41" s="124"/>
      <c r="F41" s="124"/>
      <c r="G41" s="124"/>
      <c r="H41" s="125"/>
      <c r="I41" s="125"/>
      <c r="J41" s="125"/>
      <c r="K41" s="125"/>
      <c r="L41" s="125"/>
      <c r="M41" s="125"/>
      <c r="N41" s="125"/>
      <c r="O41" s="125"/>
      <c r="P41" s="30"/>
      <c r="Q41" s="30"/>
      <c r="R41" s="30"/>
      <c r="S41" s="30"/>
      <c r="T41" s="30"/>
      <c r="U41" s="28"/>
      <c r="V41" s="28"/>
      <c r="W41" s="28"/>
    </row>
    <row r="42" spans="1:23" ht="18" customHeight="1">
      <c r="A42" s="32" t="s">
        <v>37</v>
      </c>
      <c r="B42" s="83" t="s">
        <v>38</v>
      </c>
      <c r="C42" s="34" t="s">
        <v>39</v>
      </c>
      <c r="D42" s="36">
        <v>13.9</v>
      </c>
      <c r="E42" s="36">
        <v>6.45</v>
      </c>
      <c r="F42" s="36">
        <v>14</v>
      </c>
      <c r="G42" s="36">
        <v>130.3</v>
      </c>
      <c r="H42" s="12">
        <v>0.06</v>
      </c>
      <c r="I42" s="12">
        <v>0</v>
      </c>
      <c r="J42" s="12">
        <v>0.06</v>
      </c>
      <c r="K42" s="12">
        <v>0.05</v>
      </c>
      <c r="L42" s="12">
        <v>17.45</v>
      </c>
      <c r="M42" s="12">
        <v>123.32</v>
      </c>
      <c r="N42" s="12">
        <v>17.62</v>
      </c>
      <c r="O42" s="12">
        <v>2.5</v>
      </c>
      <c r="P42" s="12">
        <v>258</v>
      </c>
      <c r="Q42" s="13">
        <v>0</v>
      </c>
      <c r="R42" s="84">
        <v>0</v>
      </c>
      <c r="S42" s="84">
        <v>0.062</v>
      </c>
      <c r="T42" s="85">
        <v>1</v>
      </c>
      <c r="U42" s="28"/>
      <c r="V42" s="28"/>
      <c r="W42" s="28"/>
    </row>
    <row r="43" spans="1:23" ht="18" customHeight="1">
      <c r="A43" s="32" t="s">
        <v>65</v>
      </c>
      <c r="B43" s="86" t="s">
        <v>40</v>
      </c>
      <c r="C43" s="44">
        <v>180</v>
      </c>
      <c r="D43" s="37">
        <v>3.83</v>
      </c>
      <c r="E43" s="14">
        <v>6.23</v>
      </c>
      <c r="F43" s="87">
        <v>23.76</v>
      </c>
      <c r="G43" s="87">
        <v>167.2</v>
      </c>
      <c r="H43" s="14">
        <v>0.14</v>
      </c>
      <c r="I43" s="14">
        <v>12.24</v>
      </c>
      <c r="J43" s="14">
        <v>0.03</v>
      </c>
      <c r="K43" s="14">
        <v>0.11</v>
      </c>
      <c r="L43" s="14">
        <v>46.8</v>
      </c>
      <c r="M43" s="14">
        <v>100.8</v>
      </c>
      <c r="N43" s="14">
        <v>33.55</v>
      </c>
      <c r="O43" s="14">
        <v>0.123</v>
      </c>
      <c r="P43" s="7">
        <v>62.5</v>
      </c>
      <c r="Q43" s="14">
        <v>0</v>
      </c>
      <c r="R43" s="14">
        <v>0</v>
      </c>
      <c r="S43" s="14">
        <v>0.05</v>
      </c>
      <c r="T43" s="19">
        <v>0.9</v>
      </c>
      <c r="U43" s="28"/>
      <c r="V43" s="28"/>
      <c r="W43" s="28"/>
    </row>
    <row r="44" spans="1:23" ht="18" customHeight="1">
      <c r="A44" s="32" t="s">
        <v>21</v>
      </c>
      <c r="B44" s="72" t="s">
        <v>111</v>
      </c>
      <c r="C44" s="44">
        <v>100</v>
      </c>
      <c r="D44" s="60">
        <v>0.7</v>
      </c>
      <c r="E44" s="62">
        <v>0.01</v>
      </c>
      <c r="F44" s="62">
        <v>1.9</v>
      </c>
      <c r="G44" s="62">
        <v>13.4</v>
      </c>
      <c r="H44" s="16">
        <v>0.03</v>
      </c>
      <c r="I44" s="16">
        <v>7</v>
      </c>
      <c r="J44" s="16">
        <v>0.04</v>
      </c>
      <c r="K44" s="16">
        <v>0</v>
      </c>
      <c r="L44" s="16">
        <v>1.7</v>
      </c>
      <c r="M44" s="16">
        <v>30</v>
      </c>
      <c r="N44" s="16">
        <v>1.4</v>
      </c>
      <c r="O44" s="16">
        <v>0.5</v>
      </c>
      <c r="P44" s="16">
        <v>29</v>
      </c>
      <c r="Q44" s="16">
        <v>0.002</v>
      </c>
      <c r="R44" s="16">
        <v>0</v>
      </c>
      <c r="S44" s="16">
        <v>0.2</v>
      </c>
      <c r="T44" s="16">
        <v>0</v>
      </c>
      <c r="U44" s="28"/>
      <c r="V44" s="28"/>
      <c r="W44" s="28"/>
    </row>
    <row r="45" spans="1:23" ht="18" customHeight="1">
      <c r="A45" s="32" t="s">
        <v>30</v>
      </c>
      <c r="B45" s="61" t="s">
        <v>41</v>
      </c>
      <c r="C45" s="44">
        <v>200</v>
      </c>
      <c r="D45" s="35">
        <v>0.13</v>
      </c>
      <c r="E45" s="10">
        <v>0.02</v>
      </c>
      <c r="F45" s="10">
        <v>15.2</v>
      </c>
      <c r="G45" s="10">
        <v>62</v>
      </c>
      <c r="H45" s="10">
        <v>0</v>
      </c>
      <c r="I45" s="10">
        <v>2.83</v>
      </c>
      <c r="J45" s="10">
        <v>0</v>
      </c>
      <c r="K45" s="10">
        <v>0</v>
      </c>
      <c r="L45" s="10">
        <v>14.2</v>
      </c>
      <c r="M45" s="10">
        <v>4.4</v>
      </c>
      <c r="N45" s="10">
        <v>2.4</v>
      </c>
      <c r="O45" s="10">
        <v>0.12</v>
      </c>
      <c r="P45" s="38">
        <v>30.2</v>
      </c>
      <c r="Q45" s="14">
        <v>0</v>
      </c>
      <c r="R45" s="14">
        <v>0</v>
      </c>
      <c r="S45" s="14">
        <v>0.7</v>
      </c>
      <c r="T45" s="10">
        <v>0</v>
      </c>
      <c r="U45" s="28"/>
      <c r="V45" s="28"/>
      <c r="W45" s="28"/>
    </row>
    <row r="46" spans="1:23" ht="18" customHeight="1">
      <c r="A46" s="32"/>
      <c r="B46" s="63" t="s">
        <v>16</v>
      </c>
      <c r="C46" s="34">
        <v>40</v>
      </c>
      <c r="D46" s="35">
        <v>4.2</v>
      </c>
      <c r="E46" s="35">
        <v>1.8</v>
      </c>
      <c r="F46" s="47">
        <v>17.4</v>
      </c>
      <c r="G46" s="47">
        <v>109.6</v>
      </c>
      <c r="H46" s="48">
        <v>0.16</v>
      </c>
      <c r="I46" s="8">
        <v>0.08</v>
      </c>
      <c r="J46" s="46">
        <v>0</v>
      </c>
      <c r="K46" s="48">
        <v>0.1</v>
      </c>
      <c r="L46" s="8">
        <v>5</v>
      </c>
      <c r="M46" s="8">
        <v>51.6</v>
      </c>
      <c r="N46" s="8">
        <v>16.4</v>
      </c>
      <c r="O46" s="12">
        <v>1.44</v>
      </c>
      <c r="P46" s="7">
        <v>56.4</v>
      </c>
      <c r="Q46" s="46">
        <v>0</v>
      </c>
      <c r="R46" s="8">
        <v>0.011</v>
      </c>
      <c r="S46" s="46">
        <v>0</v>
      </c>
      <c r="T46" s="46">
        <v>0</v>
      </c>
      <c r="U46" s="28"/>
      <c r="V46" s="28"/>
      <c r="W46" s="28"/>
    </row>
    <row r="47" spans="1:23" ht="18" customHeight="1">
      <c r="A47" s="32"/>
      <c r="B47" s="61" t="s">
        <v>104</v>
      </c>
      <c r="C47" s="34">
        <v>30</v>
      </c>
      <c r="D47" s="14">
        <v>1.6</v>
      </c>
      <c r="E47" s="14">
        <v>1.75</v>
      </c>
      <c r="F47" s="14">
        <v>27.9</v>
      </c>
      <c r="G47" s="50">
        <v>80.2</v>
      </c>
      <c r="H47" s="7">
        <v>0.02</v>
      </c>
      <c r="I47" s="7">
        <v>0.08</v>
      </c>
      <c r="J47" s="17">
        <v>0</v>
      </c>
      <c r="K47" s="7">
        <v>0.11</v>
      </c>
      <c r="L47" s="7">
        <v>10.05</v>
      </c>
      <c r="M47" s="7">
        <v>30.9</v>
      </c>
      <c r="N47" s="7">
        <v>7.35</v>
      </c>
      <c r="O47" s="7">
        <v>0</v>
      </c>
      <c r="P47" s="7">
        <v>0</v>
      </c>
      <c r="Q47" s="7">
        <v>0</v>
      </c>
      <c r="R47" s="17">
        <v>0</v>
      </c>
      <c r="S47" s="17">
        <v>0</v>
      </c>
      <c r="T47" s="7">
        <v>0.12</v>
      </c>
      <c r="U47" s="28"/>
      <c r="V47" s="28"/>
      <c r="W47" s="28"/>
    </row>
    <row r="48" spans="1:23" ht="18" customHeight="1">
      <c r="A48" s="32" t="s">
        <v>17</v>
      </c>
      <c r="B48" s="72"/>
      <c r="C48" s="34">
        <v>650</v>
      </c>
      <c r="D48" s="55">
        <f aca="true" t="shared" si="3" ref="D48:R48">SUM(D42:D47)</f>
        <v>24.36</v>
      </c>
      <c r="E48" s="55">
        <f t="shared" si="3"/>
        <v>16.259999999999998</v>
      </c>
      <c r="F48" s="55">
        <f t="shared" si="3"/>
        <v>100.16</v>
      </c>
      <c r="G48" s="55">
        <f t="shared" si="3"/>
        <v>562.7</v>
      </c>
      <c r="H48" s="55">
        <f t="shared" si="3"/>
        <v>0.41000000000000003</v>
      </c>
      <c r="I48" s="55">
        <f t="shared" si="3"/>
        <v>22.229999999999997</v>
      </c>
      <c r="J48" s="55">
        <f t="shared" si="3"/>
        <v>0.13</v>
      </c>
      <c r="K48" s="55">
        <f>SUM(K42:K47)</f>
        <v>0.37</v>
      </c>
      <c r="L48" s="55">
        <f t="shared" si="3"/>
        <v>95.2</v>
      </c>
      <c r="M48" s="55">
        <f t="shared" si="3"/>
        <v>341.02</v>
      </c>
      <c r="N48" s="55">
        <f t="shared" si="3"/>
        <v>78.72</v>
      </c>
      <c r="O48" s="55">
        <f t="shared" si="3"/>
        <v>4.683</v>
      </c>
      <c r="P48" s="55">
        <f t="shared" si="3"/>
        <v>436.09999999999997</v>
      </c>
      <c r="Q48" s="66">
        <f t="shared" si="3"/>
        <v>0.002</v>
      </c>
      <c r="R48" s="67">
        <f t="shared" si="3"/>
        <v>0.011</v>
      </c>
      <c r="S48" s="67">
        <f>SUM(S42:S47)</f>
        <v>1.012</v>
      </c>
      <c r="T48" s="67">
        <f>SUM(T42:T47)</f>
        <v>2.02</v>
      </c>
      <c r="U48" s="28"/>
      <c r="V48" s="28"/>
      <c r="W48" s="28"/>
    </row>
    <row r="49" spans="1:23" ht="12.75">
      <c r="A49" s="124" t="s">
        <v>42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26"/>
      <c r="Q49" s="26"/>
      <c r="R49" s="26"/>
      <c r="S49" s="26"/>
      <c r="T49" s="26"/>
      <c r="U49" s="28"/>
      <c r="V49" s="28"/>
      <c r="W49" s="28"/>
    </row>
    <row r="50" spans="1:23" ht="18" customHeight="1">
      <c r="A50" s="124" t="s">
        <v>43</v>
      </c>
      <c r="B50" s="124"/>
      <c r="C50" s="124"/>
      <c r="D50" s="124"/>
      <c r="E50" s="124"/>
      <c r="F50" s="124"/>
      <c r="G50" s="124"/>
      <c r="H50" s="125"/>
      <c r="I50" s="125"/>
      <c r="J50" s="125"/>
      <c r="K50" s="125"/>
      <c r="L50" s="125"/>
      <c r="M50" s="125"/>
      <c r="N50" s="125"/>
      <c r="O50" s="125"/>
      <c r="P50" s="108"/>
      <c r="Q50" s="108"/>
      <c r="R50" s="108"/>
      <c r="S50" s="108"/>
      <c r="T50" s="108"/>
      <c r="U50" s="28"/>
      <c r="V50" s="28"/>
      <c r="W50" s="28"/>
    </row>
    <row r="51" spans="1:23" ht="21" customHeight="1">
      <c r="A51" s="32" t="s">
        <v>66</v>
      </c>
      <c r="B51" s="63" t="s">
        <v>44</v>
      </c>
      <c r="C51" s="34" t="s">
        <v>109</v>
      </c>
      <c r="D51" s="60">
        <v>12.4</v>
      </c>
      <c r="E51" s="62">
        <v>8.6</v>
      </c>
      <c r="F51" s="62">
        <v>12.8</v>
      </c>
      <c r="G51" s="62">
        <v>179</v>
      </c>
      <c r="H51" s="62">
        <v>0.1</v>
      </c>
      <c r="I51" s="16">
        <v>1.84</v>
      </c>
      <c r="J51" s="16">
        <v>0.292</v>
      </c>
      <c r="K51" s="62">
        <v>0.1</v>
      </c>
      <c r="L51" s="16">
        <v>86.68</v>
      </c>
      <c r="M51" s="16">
        <v>156.64</v>
      </c>
      <c r="N51" s="16">
        <v>26.05</v>
      </c>
      <c r="O51" s="16">
        <v>0.8</v>
      </c>
      <c r="P51" s="16">
        <v>0.12</v>
      </c>
      <c r="Q51" s="16">
        <v>0.012</v>
      </c>
      <c r="R51" s="16">
        <v>0</v>
      </c>
      <c r="S51" s="16">
        <v>0.405</v>
      </c>
      <c r="T51" s="73">
        <v>0.1</v>
      </c>
      <c r="U51" s="28"/>
      <c r="V51" s="28"/>
      <c r="W51" s="28"/>
    </row>
    <row r="52" spans="1:23" ht="21" customHeight="1">
      <c r="A52" s="32" t="s">
        <v>70</v>
      </c>
      <c r="B52" s="63" t="s">
        <v>69</v>
      </c>
      <c r="C52" s="44">
        <v>180</v>
      </c>
      <c r="D52" s="37">
        <v>3.83</v>
      </c>
      <c r="E52" s="14">
        <v>6.23</v>
      </c>
      <c r="F52" s="87">
        <v>35.08</v>
      </c>
      <c r="G52" s="87">
        <v>167.2</v>
      </c>
      <c r="H52" s="14">
        <v>0.14</v>
      </c>
      <c r="I52" s="14">
        <v>12.24</v>
      </c>
      <c r="J52" s="14">
        <v>0.03</v>
      </c>
      <c r="K52" s="14">
        <v>0.03</v>
      </c>
      <c r="L52" s="14">
        <v>46.8</v>
      </c>
      <c r="M52" s="14">
        <v>100.8</v>
      </c>
      <c r="N52" s="14">
        <v>33.5</v>
      </c>
      <c r="O52" s="14">
        <v>0.123</v>
      </c>
      <c r="P52" s="7">
        <v>104</v>
      </c>
      <c r="Q52" s="14">
        <v>0.023</v>
      </c>
      <c r="R52" s="14">
        <v>0.001</v>
      </c>
      <c r="S52" s="14">
        <v>0.17</v>
      </c>
      <c r="T52" s="88">
        <v>0.1</v>
      </c>
      <c r="U52" s="28"/>
      <c r="V52" s="28"/>
      <c r="W52" s="28"/>
    </row>
    <row r="53" spans="1:23" ht="21" customHeight="1">
      <c r="A53" s="32" t="s">
        <v>21</v>
      </c>
      <c r="B53" s="72" t="s">
        <v>110</v>
      </c>
      <c r="C53" s="44">
        <v>100</v>
      </c>
      <c r="D53" s="60">
        <v>0.7</v>
      </c>
      <c r="E53" s="62">
        <v>0.1</v>
      </c>
      <c r="F53" s="62">
        <v>1.9</v>
      </c>
      <c r="G53" s="62">
        <v>13.4</v>
      </c>
      <c r="H53" s="16">
        <v>0.03</v>
      </c>
      <c r="I53" s="16">
        <v>7</v>
      </c>
      <c r="J53" s="16">
        <v>0.04</v>
      </c>
      <c r="K53" s="16">
        <v>0.03</v>
      </c>
      <c r="L53" s="16">
        <v>1.7</v>
      </c>
      <c r="M53" s="16">
        <v>30</v>
      </c>
      <c r="N53" s="16">
        <v>1.4</v>
      </c>
      <c r="O53" s="16">
        <v>0.5</v>
      </c>
      <c r="P53" s="16">
        <v>29</v>
      </c>
      <c r="Q53" s="16">
        <v>0.002</v>
      </c>
      <c r="R53" s="16">
        <v>0</v>
      </c>
      <c r="S53" s="16">
        <v>0.2</v>
      </c>
      <c r="T53" s="16">
        <v>0</v>
      </c>
      <c r="U53" s="28"/>
      <c r="V53" s="28"/>
      <c r="W53" s="28"/>
    </row>
    <row r="54" spans="1:23" ht="21" customHeight="1">
      <c r="A54" s="32" t="s">
        <v>35</v>
      </c>
      <c r="B54" s="64" t="s">
        <v>74</v>
      </c>
      <c r="C54" s="34">
        <v>200</v>
      </c>
      <c r="D54" s="60">
        <v>4.08</v>
      </c>
      <c r="E54" s="62">
        <v>3.54</v>
      </c>
      <c r="F54" s="62">
        <v>17.58</v>
      </c>
      <c r="G54" s="62">
        <v>118.6</v>
      </c>
      <c r="H54" s="16">
        <v>0.04</v>
      </c>
      <c r="I54" s="16">
        <v>1.59</v>
      </c>
      <c r="J54" s="16">
        <v>0.173</v>
      </c>
      <c r="K54" s="16">
        <v>0.17</v>
      </c>
      <c r="L54" s="16">
        <v>152.2</v>
      </c>
      <c r="M54" s="16">
        <v>130</v>
      </c>
      <c r="N54" s="16">
        <v>21.34</v>
      </c>
      <c r="O54" s="16">
        <v>0.48</v>
      </c>
      <c r="P54" s="16">
        <v>220</v>
      </c>
      <c r="Q54" s="16">
        <v>0.012</v>
      </c>
      <c r="R54" s="16">
        <v>0.002</v>
      </c>
      <c r="S54" s="16">
        <v>0.38</v>
      </c>
      <c r="T54" s="16">
        <v>0</v>
      </c>
      <c r="U54" s="28"/>
      <c r="V54" s="28"/>
      <c r="W54" s="28"/>
    </row>
    <row r="55" spans="1:23" ht="21" customHeight="1">
      <c r="A55" s="32"/>
      <c r="B55" s="61" t="s">
        <v>16</v>
      </c>
      <c r="C55" s="34">
        <v>40</v>
      </c>
      <c r="D55" s="35">
        <v>4.2</v>
      </c>
      <c r="E55" s="35">
        <v>1.8</v>
      </c>
      <c r="F55" s="47">
        <v>17.4</v>
      </c>
      <c r="G55" s="47">
        <v>109.6</v>
      </c>
      <c r="H55" s="48">
        <v>0.16</v>
      </c>
      <c r="I55" s="8">
        <v>0.08</v>
      </c>
      <c r="J55" s="46">
        <v>0</v>
      </c>
      <c r="K55" s="48">
        <v>0.1</v>
      </c>
      <c r="L55" s="8">
        <v>5</v>
      </c>
      <c r="M55" s="8">
        <v>51.6</v>
      </c>
      <c r="N55" s="8">
        <v>16.4</v>
      </c>
      <c r="O55" s="12">
        <v>1.44</v>
      </c>
      <c r="P55" s="7">
        <v>56.4</v>
      </c>
      <c r="Q55" s="46">
        <v>0</v>
      </c>
      <c r="R55" s="8">
        <v>0.011</v>
      </c>
      <c r="S55" s="46">
        <v>0</v>
      </c>
      <c r="T55" s="46">
        <v>0</v>
      </c>
      <c r="U55" s="28"/>
      <c r="V55" s="28"/>
      <c r="W55" s="28"/>
    </row>
    <row r="56" spans="1:23" ht="28.5" customHeight="1">
      <c r="A56" s="32"/>
      <c r="B56" s="61" t="s">
        <v>79</v>
      </c>
      <c r="C56" s="74">
        <v>20</v>
      </c>
      <c r="D56" s="71">
        <v>0.1</v>
      </c>
      <c r="E56" s="14">
        <v>0</v>
      </c>
      <c r="F56" s="14">
        <v>12</v>
      </c>
      <c r="G56" s="14">
        <v>48.5</v>
      </c>
      <c r="H56" s="8">
        <v>0</v>
      </c>
      <c r="I56" s="8">
        <v>0</v>
      </c>
      <c r="J56" s="8">
        <v>0</v>
      </c>
      <c r="K56" s="8">
        <v>0</v>
      </c>
      <c r="L56" s="8">
        <v>3</v>
      </c>
      <c r="M56" s="8">
        <v>1.5</v>
      </c>
      <c r="N56" s="8">
        <v>1</v>
      </c>
      <c r="O56" s="8">
        <v>0</v>
      </c>
      <c r="P56" s="7">
        <v>0.44</v>
      </c>
      <c r="Q56" s="8">
        <v>0</v>
      </c>
      <c r="R56" s="8">
        <v>0</v>
      </c>
      <c r="S56" s="8">
        <v>0</v>
      </c>
      <c r="T56" s="89">
        <v>0</v>
      </c>
      <c r="U56" s="28"/>
      <c r="V56" s="28"/>
      <c r="W56" s="28"/>
    </row>
    <row r="57" spans="1:23" ht="21" customHeight="1">
      <c r="A57" s="32" t="s">
        <v>17</v>
      </c>
      <c r="B57" s="80"/>
      <c r="C57" s="34">
        <v>670</v>
      </c>
      <c r="D57" s="55">
        <f aca="true" t="shared" si="4" ref="D57:R57">SUM(D51:D56)</f>
        <v>25.31</v>
      </c>
      <c r="E57" s="55">
        <f t="shared" si="4"/>
        <v>20.27</v>
      </c>
      <c r="F57" s="55">
        <f t="shared" si="4"/>
        <v>96.75999999999999</v>
      </c>
      <c r="G57" s="55">
        <f t="shared" si="4"/>
        <v>636.3</v>
      </c>
      <c r="H57" s="55">
        <f t="shared" si="4"/>
        <v>0.47</v>
      </c>
      <c r="I57" s="55">
        <f t="shared" si="4"/>
        <v>22.749999999999996</v>
      </c>
      <c r="J57" s="55">
        <f t="shared" si="4"/>
        <v>0.5349999999999999</v>
      </c>
      <c r="K57" s="55">
        <f>SUM(K51:K56)</f>
        <v>0.43000000000000005</v>
      </c>
      <c r="L57" s="55">
        <f t="shared" si="4"/>
        <v>295.38</v>
      </c>
      <c r="M57" s="55">
        <f t="shared" si="4"/>
        <v>470.54</v>
      </c>
      <c r="N57" s="55">
        <f t="shared" si="4"/>
        <v>99.69</v>
      </c>
      <c r="O57" s="55">
        <f t="shared" si="4"/>
        <v>3.343</v>
      </c>
      <c r="P57" s="55">
        <f t="shared" si="4"/>
        <v>409.96</v>
      </c>
      <c r="Q57" s="66">
        <f t="shared" si="4"/>
        <v>0.049</v>
      </c>
      <c r="R57" s="67">
        <f t="shared" si="4"/>
        <v>0.013999999999999999</v>
      </c>
      <c r="S57" s="67">
        <f>SUM(S51:S56)</f>
        <v>1.1550000000000002</v>
      </c>
      <c r="T57" s="67">
        <f>SUM(T51:T56)</f>
        <v>0.2</v>
      </c>
      <c r="U57" s="28"/>
      <c r="V57" s="28"/>
      <c r="W57" s="28"/>
    </row>
    <row r="58" spans="1:23" ht="21" customHeight="1">
      <c r="A58" s="124" t="s">
        <v>45</v>
      </c>
      <c r="B58" s="124"/>
      <c r="C58" s="124"/>
      <c r="D58" s="124"/>
      <c r="E58" s="124"/>
      <c r="F58" s="124"/>
      <c r="G58" s="124"/>
      <c r="H58" s="125"/>
      <c r="I58" s="125"/>
      <c r="J58" s="125"/>
      <c r="K58" s="125"/>
      <c r="L58" s="125"/>
      <c r="M58" s="125"/>
      <c r="N58" s="125"/>
      <c r="O58" s="125"/>
      <c r="P58" s="30"/>
      <c r="Q58" s="30"/>
      <c r="R58" s="30"/>
      <c r="S58" s="30"/>
      <c r="T58" s="30"/>
      <c r="U58" s="28"/>
      <c r="V58" s="28"/>
      <c r="W58" s="28"/>
    </row>
    <row r="59" spans="1:23" ht="29.25" customHeight="1">
      <c r="A59" s="32" t="s">
        <v>46</v>
      </c>
      <c r="B59" s="40" t="s">
        <v>47</v>
      </c>
      <c r="C59" s="34">
        <v>200</v>
      </c>
      <c r="D59" s="36">
        <v>17.5</v>
      </c>
      <c r="E59" s="36">
        <v>6.8</v>
      </c>
      <c r="F59" s="36">
        <v>47.4</v>
      </c>
      <c r="G59" s="36">
        <v>261</v>
      </c>
      <c r="H59" s="12">
        <v>0.07</v>
      </c>
      <c r="I59" s="12">
        <v>1.2</v>
      </c>
      <c r="J59" s="12">
        <v>0.04</v>
      </c>
      <c r="K59" s="12">
        <v>0.32</v>
      </c>
      <c r="L59" s="12">
        <v>226</v>
      </c>
      <c r="M59" s="12">
        <v>151.3</v>
      </c>
      <c r="N59" s="12">
        <v>23.78</v>
      </c>
      <c r="O59" s="12">
        <v>1.11</v>
      </c>
      <c r="P59" s="12">
        <v>361.3</v>
      </c>
      <c r="Q59" s="12">
        <v>0</v>
      </c>
      <c r="R59" s="84">
        <v>0</v>
      </c>
      <c r="S59" s="84">
        <v>0.11</v>
      </c>
      <c r="T59" s="12">
        <v>0.3</v>
      </c>
      <c r="U59" s="28"/>
      <c r="V59" s="28"/>
      <c r="W59" s="28"/>
    </row>
    <row r="60" spans="1:23" ht="21" customHeight="1">
      <c r="A60" s="32"/>
      <c r="B60" s="40" t="s">
        <v>28</v>
      </c>
      <c r="C60" s="34">
        <v>20</v>
      </c>
      <c r="D60" s="76">
        <v>0.52</v>
      </c>
      <c r="E60" s="45">
        <v>3</v>
      </c>
      <c r="F60" s="45">
        <v>0.72</v>
      </c>
      <c r="G60" s="45">
        <v>32.4</v>
      </c>
      <c r="H60" s="15">
        <v>0</v>
      </c>
      <c r="I60" s="15">
        <v>0.08</v>
      </c>
      <c r="J60" s="15">
        <v>0.002</v>
      </c>
      <c r="K60" s="15">
        <v>0.02</v>
      </c>
      <c r="L60" s="15">
        <v>17.6</v>
      </c>
      <c r="M60" s="15">
        <v>12.2</v>
      </c>
      <c r="N60" s="15">
        <v>1.8</v>
      </c>
      <c r="O60" s="15">
        <v>0.04</v>
      </c>
      <c r="P60" s="15">
        <v>31.8</v>
      </c>
      <c r="Q60" s="15">
        <v>0</v>
      </c>
      <c r="R60" s="90">
        <v>0</v>
      </c>
      <c r="S60" s="90">
        <v>0</v>
      </c>
      <c r="T60" s="90">
        <v>0.3</v>
      </c>
      <c r="U60" s="28"/>
      <c r="V60" s="28"/>
      <c r="W60" s="28"/>
    </row>
    <row r="61" spans="1:23" ht="21" customHeight="1">
      <c r="A61" s="32" t="s">
        <v>48</v>
      </c>
      <c r="B61" s="91" t="s">
        <v>49</v>
      </c>
      <c r="C61" s="70">
        <v>200</v>
      </c>
      <c r="D61" s="45">
        <v>0.2</v>
      </c>
      <c r="E61" s="45">
        <v>0</v>
      </c>
      <c r="F61" s="45">
        <v>6.5</v>
      </c>
      <c r="G61" s="45">
        <v>26.8</v>
      </c>
      <c r="H61" s="46">
        <v>0</v>
      </c>
      <c r="I61" s="8">
        <v>0.04</v>
      </c>
      <c r="J61" s="8">
        <v>0.03</v>
      </c>
      <c r="K61" s="8">
        <v>0.01</v>
      </c>
      <c r="L61" s="8">
        <v>4.5</v>
      </c>
      <c r="M61" s="8">
        <v>7.2</v>
      </c>
      <c r="N61" s="8">
        <v>3.8</v>
      </c>
      <c r="O61" s="8">
        <v>0.73</v>
      </c>
      <c r="P61" s="7">
        <v>20.8</v>
      </c>
      <c r="Q61" s="46">
        <v>0</v>
      </c>
      <c r="R61" s="46">
        <v>0</v>
      </c>
      <c r="S61" s="46">
        <v>0</v>
      </c>
      <c r="T61" s="46">
        <v>0</v>
      </c>
      <c r="U61" s="28"/>
      <c r="V61" s="28"/>
      <c r="W61" s="28"/>
    </row>
    <row r="62" spans="1:23" ht="21" customHeight="1">
      <c r="A62" s="32"/>
      <c r="B62" s="43" t="s">
        <v>16</v>
      </c>
      <c r="C62" s="34">
        <v>40</v>
      </c>
      <c r="D62" s="35">
        <v>4.2</v>
      </c>
      <c r="E62" s="35">
        <v>1.8</v>
      </c>
      <c r="F62" s="47">
        <v>17.4</v>
      </c>
      <c r="G62" s="47">
        <v>109.6</v>
      </c>
      <c r="H62" s="48">
        <v>0.16</v>
      </c>
      <c r="I62" s="8">
        <v>0.08</v>
      </c>
      <c r="J62" s="46">
        <v>0</v>
      </c>
      <c r="K62" s="48">
        <v>0.1</v>
      </c>
      <c r="L62" s="8">
        <v>5</v>
      </c>
      <c r="M62" s="8">
        <v>51.6</v>
      </c>
      <c r="N62" s="8">
        <v>16.4</v>
      </c>
      <c r="O62" s="12">
        <v>1.44</v>
      </c>
      <c r="P62" s="7">
        <v>56.4</v>
      </c>
      <c r="Q62" s="46">
        <v>0</v>
      </c>
      <c r="R62" s="8">
        <v>0.011</v>
      </c>
      <c r="S62" s="46">
        <v>0</v>
      </c>
      <c r="T62" s="46">
        <v>0</v>
      </c>
      <c r="U62" s="28"/>
      <c r="V62" s="28"/>
      <c r="W62" s="28"/>
    </row>
    <row r="63" spans="1:23" ht="21" customHeight="1">
      <c r="A63" s="32"/>
      <c r="B63" s="40" t="s">
        <v>107</v>
      </c>
      <c r="C63" s="34">
        <v>100</v>
      </c>
      <c r="D63" s="38">
        <v>0.4</v>
      </c>
      <c r="E63" s="38">
        <v>0.04</v>
      </c>
      <c r="F63" s="49">
        <v>9.78</v>
      </c>
      <c r="G63" s="50">
        <v>9.91</v>
      </c>
      <c r="H63" s="51">
        <v>0.07</v>
      </c>
      <c r="I63" s="7">
        <v>10</v>
      </c>
      <c r="J63" s="7">
        <v>0</v>
      </c>
      <c r="K63" s="51">
        <v>0.02</v>
      </c>
      <c r="L63" s="7">
        <v>1.6</v>
      </c>
      <c r="M63" s="7">
        <v>11</v>
      </c>
      <c r="N63" s="7">
        <v>11</v>
      </c>
      <c r="O63" s="7">
        <v>0.1</v>
      </c>
      <c r="P63" s="7">
        <v>16.6</v>
      </c>
      <c r="Q63" s="7">
        <v>0.002</v>
      </c>
      <c r="R63" s="17">
        <v>0</v>
      </c>
      <c r="S63" s="17">
        <v>0</v>
      </c>
      <c r="T63" s="7">
        <v>0</v>
      </c>
      <c r="U63" s="28"/>
      <c r="V63" s="28"/>
      <c r="W63" s="28"/>
    </row>
    <row r="64" spans="1:23" ht="21" customHeight="1">
      <c r="A64" s="32" t="s">
        <v>17</v>
      </c>
      <c r="B64" s="35"/>
      <c r="C64" s="34">
        <f>SUM(C59:C63)</f>
        <v>560</v>
      </c>
      <c r="D64" s="55">
        <f>SUM(D59:D63)</f>
        <v>22.819999999999997</v>
      </c>
      <c r="E64" s="55">
        <f>SUM(E59:E63)</f>
        <v>11.64</v>
      </c>
      <c r="F64" s="55">
        <f>SUM(F59:F63)</f>
        <v>81.8</v>
      </c>
      <c r="G64" s="55">
        <f>SUM(G59:G63)</f>
        <v>439.71</v>
      </c>
      <c r="H64" s="55">
        <f>SUM(H59:H63)</f>
        <v>0.30000000000000004</v>
      </c>
      <c r="I64" s="55">
        <f>SUM(I59:I63)</f>
        <v>11.4</v>
      </c>
      <c r="J64" s="55">
        <f>SUM(J59:J63)</f>
        <v>0.07200000000000001</v>
      </c>
      <c r="K64" s="55">
        <f>SUM(K59:K63)</f>
        <v>0.4700000000000001</v>
      </c>
      <c r="L64" s="55">
        <f>SUM(L59:L63)</f>
        <v>254.7</v>
      </c>
      <c r="M64" s="55">
        <f>SUM(M59:M63)</f>
        <v>233.29999999999998</v>
      </c>
      <c r="N64" s="55">
        <f>SUM(N59:N63)</f>
        <v>56.78</v>
      </c>
      <c r="O64" s="55">
        <f>SUM(O59:O63)</f>
        <v>3.4200000000000004</v>
      </c>
      <c r="P64" s="55">
        <f>SUM(P59:P63)</f>
        <v>486.90000000000003</v>
      </c>
      <c r="Q64" s="66">
        <f>SUM(Q59:Q63)</f>
        <v>0.002</v>
      </c>
      <c r="R64" s="55">
        <f>SUM(R59:R63)</f>
        <v>0.011</v>
      </c>
      <c r="S64" s="55">
        <f>SUM(S59:S63)</f>
        <v>0.11</v>
      </c>
      <c r="T64" s="67">
        <f>SUM(T59:T63)</f>
        <v>0.6</v>
      </c>
      <c r="U64" s="28"/>
      <c r="V64" s="28"/>
      <c r="W64" s="28"/>
    </row>
    <row r="65" spans="1:23" ht="21" customHeight="1">
      <c r="A65" s="124" t="s">
        <v>50</v>
      </c>
      <c r="B65" s="124"/>
      <c r="C65" s="124"/>
      <c r="D65" s="124"/>
      <c r="E65" s="124"/>
      <c r="F65" s="124"/>
      <c r="G65" s="124"/>
      <c r="H65" s="125"/>
      <c r="I65" s="125"/>
      <c r="J65" s="125"/>
      <c r="K65" s="125"/>
      <c r="L65" s="125"/>
      <c r="M65" s="125"/>
      <c r="N65" s="125"/>
      <c r="O65" s="125"/>
      <c r="P65" s="30"/>
      <c r="Q65" s="30"/>
      <c r="R65" s="30"/>
      <c r="S65" s="30"/>
      <c r="T65" s="30"/>
      <c r="U65" s="28"/>
      <c r="V65" s="28"/>
      <c r="W65" s="28"/>
    </row>
    <row r="66" spans="1:23" ht="21" customHeight="1">
      <c r="A66" s="32" t="s">
        <v>51</v>
      </c>
      <c r="B66" s="86" t="s">
        <v>71</v>
      </c>
      <c r="C66" s="44" t="s">
        <v>39</v>
      </c>
      <c r="D66" s="60">
        <v>13.6</v>
      </c>
      <c r="E66" s="62">
        <v>13.6</v>
      </c>
      <c r="F66" s="62">
        <v>3.8</v>
      </c>
      <c r="G66" s="62">
        <v>193.2</v>
      </c>
      <c r="H66" s="16">
        <v>0.1</v>
      </c>
      <c r="I66" s="16">
        <v>4.23</v>
      </c>
      <c r="J66" s="16">
        <v>0.03</v>
      </c>
      <c r="K66" s="16">
        <v>0.01</v>
      </c>
      <c r="L66" s="16">
        <v>16.62</v>
      </c>
      <c r="M66" s="16">
        <v>119.66</v>
      </c>
      <c r="N66" s="16">
        <v>8.73</v>
      </c>
      <c r="O66" s="16">
        <v>2.5</v>
      </c>
      <c r="P66" s="16">
        <v>250</v>
      </c>
      <c r="Q66" s="16">
        <v>0</v>
      </c>
      <c r="R66" s="16">
        <v>0</v>
      </c>
      <c r="S66" s="16">
        <v>0.176</v>
      </c>
      <c r="T66" s="16">
        <v>0.3</v>
      </c>
      <c r="U66" s="28"/>
      <c r="V66" s="28"/>
      <c r="W66" s="28"/>
    </row>
    <row r="67" spans="1:23" ht="21" customHeight="1">
      <c r="A67" s="32" t="s">
        <v>67</v>
      </c>
      <c r="B67" s="61" t="s">
        <v>68</v>
      </c>
      <c r="C67" s="44">
        <v>180</v>
      </c>
      <c r="D67" s="37">
        <v>4.3</v>
      </c>
      <c r="E67" s="14">
        <v>6.4</v>
      </c>
      <c r="F67" s="87">
        <v>44</v>
      </c>
      <c r="G67" s="87">
        <v>251</v>
      </c>
      <c r="H67" s="14">
        <v>0.04</v>
      </c>
      <c r="I67" s="14">
        <v>0</v>
      </c>
      <c r="J67" s="14">
        <v>0.221</v>
      </c>
      <c r="K67" s="14">
        <v>0.04</v>
      </c>
      <c r="L67" s="14">
        <v>2.9</v>
      </c>
      <c r="M67" s="14">
        <v>100.8</v>
      </c>
      <c r="N67" s="14">
        <v>22.8</v>
      </c>
      <c r="O67" s="14">
        <v>0.123</v>
      </c>
      <c r="P67" s="7">
        <v>56</v>
      </c>
      <c r="Q67" s="14">
        <v>0.025</v>
      </c>
      <c r="R67" s="14">
        <v>0.008</v>
      </c>
      <c r="S67" s="14">
        <v>0.324</v>
      </c>
      <c r="T67" s="14">
        <v>0.1</v>
      </c>
      <c r="U67" s="28"/>
      <c r="V67" s="28"/>
      <c r="W67" s="28"/>
    </row>
    <row r="68" spans="1:23" ht="21" customHeight="1">
      <c r="A68" s="32" t="s">
        <v>21</v>
      </c>
      <c r="B68" s="72" t="s">
        <v>110</v>
      </c>
      <c r="C68" s="44">
        <v>100</v>
      </c>
      <c r="D68" s="60">
        <v>0.7</v>
      </c>
      <c r="E68" s="62">
        <v>0.01</v>
      </c>
      <c r="F68" s="62">
        <v>1.9</v>
      </c>
      <c r="G68" s="62">
        <v>17</v>
      </c>
      <c r="H68" s="16">
        <v>0.03</v>
      </c>
      <c r="I68" s="16">
        <v>8.75</v>
      </c>
      <c r="J68" s="16">
        <v>0.04</v>
      </c>
      <c r="K68" s="16">
        <v>0.03</v>
      </c>
      <c r="L68" s="16">
        <v>1.7</v>
      </c>
      <c r="M68" s="16">
        <v>28</v>
      </c>
      <c r="N68" s="16">
        <v>1.4</v>
      </c>
      <c r="O68" s="16">
        <v>0.45</v>
      </c>
      <c r="P68" s="16">
        <v>29</v>
      </c>
      <c r="Q68" s="16">
        <v>0.002</v>
      </c>
      <c r="R68" s="16">
        <v>0</v>
      </c>
      <c r="S68" s="16">
        <v>0.2</v>
      </c>
      <c r="T68" s="16">
        <v>0</v>
      </c>
      <c r="U68" s="28"/>
      <c r="V68" s="28"/>
      <c r="W68" s="28"/>
    </row>
    <row r="69" spans="1:23" ht="21" customHeight="1">
      <c r="A69" s="32" t="s">
        <v>52</v>
      </c>
      <c r="B69" s="61" t="s">
        <v>76</v>
      </c>
      <c r="C69" s="44">
        <v>200</v>
      </c>
      <c r="D69" s="14">
        <v>3.17</v>
      </c>
      <c r="E69" s="14">
        <v>2.7</v>
      </c>
      <c r="F69" s="14">
        <v>11.3</v>
      </c>
      <c r="G69" s="14">
        <v>100.6</v>
      </c>
      <c r="H69" s="8">
        <v>0.044</v>
      </c>
      <c r="I69" s="8">
        <v>0.52</v>
      </c>
      <c r="J69" s="8">
        <v>0.133</v>
      </c>
      <c r="K69" s="8">
        <v>0.13</v>
      </c>
      <c r="L69" s="8">
        <v>111</v>
      </c>
      <c r="M69" s="8">
        <v>107</v>
      </c>
      <c r="N69" s="8">
        <v>31</v>
      </c>
      <c r="O69" s="15">
        <v>1.07</v>
      </c>
      <c r="P69" s="7">
        <v>184</v>
      </c>
      <c r="Q69" s="46">
        <v>0.009</v>
      </c>
      <c r="R69" s="8">
        <v>0.002</v>
      </c>
      <c r="S69" s="8">
        <v>0.2</v>
      </c>
      <c r="T69" s="8">
        <v>0</v>
      </c>
      <c r="U69" s="28"/>
      <c r="V69" s="28"/>
      <c r="W69" s="28"/>
    </row>
    <row r="70" spans="1:23" ht="21" customHeight="1">
      <c r="A70" s="32"/>
      <c r="B70" s="61" t="s">
        <v>16</v>
      </c>
      <c r="C70" s="34">
        <v>40</v>
      </c>
      <c r="D70" s="35">
        <v>4.2</v>
      </c>
      <c r="E70" s="35">
        <v>1.8</v>
      </c>
      <c r="F70" s="47">
        <v>17.4</v>
      </c>
      <c r="G70" s="47">
        <v>109.6</v>
      </c>
      <c r="H70" s="48">
        <v>0.16</v>
      </c>
      <c r="I70" s="8">
        <v>0.08</v>
      </c>
      <c r="J70" s="46">
        <v>0</v>
      </c>
      <c r="K70" s="48">
        <v>0.1</v>
      </c>
      <c r="L70" s="8">
        <v>5</v>
      </c>
      <c r="M70" s="8">
        <v>51.6</v>
      </c>
      <c r="N70" s="8">
        <v>16.4</v>
      </c>
      <c r="O70" s="12">
        <v>1.44</v>
      </c>
      <c r="P70" s="7">
        <v>56.4</v>
      </c>
      <c r="Q70" s="46">
        <v>0</v>
      </c>
      <c r="R70" s="8">
        <v>0.011</v>
      </c>
      <c r="S70" s="46">
        <v>0</v>
      </c>
      <c r="T70" s="46">
        <v>0</v>
      </c>
      <c r="U70" s="28"/>
      <c r="V70" s="28"/>
      <c r="W70" s="28"/>
    </row>
    <row r="71" spans="1:23" ht="21" customHeight="1">
      <c r="A71" s="32"/>
      <c r="B71" s="107" t="s">
        <v>104</v>
      </c>
      <c r="C71" s="34">
        <v>30</v>
      </c>
      <c r="D71" s="14">
        <v>1.6</v>
      </c>
      <c r="E71" s="14">
        <v>1.75</v>
      </c>
      <c r="F71" s="14">
        <v>27.9</v>
      </c>
      <c r="G71" s="50">
        <v>80.2</v>
      </c>
      <c r="H71" s="7">
        <v>0.02</v>
      </c>
      <c r="I71" s="7">
        <v>0.08</v>
      </c>
      <c r="J71" s="17">
        <v>0</v>
      </c>
      <c r="K71" s="7">
        <v>0.11</v>
      </c>
      <c r="L71" s="7">
        <v>10.05</v>
      </c>
      <c r="M71" s="7">
        <v>30.9</v>
      </c>
      <c r="N71" s="7">
        <v>7.35</v>
      </c>
      <c r="O71" s="7">
        <v>0</v>
      </c>
      <c r="P71" s="7">
        <v>37</v>
      </c>
      <c r="Q71" s="17">
        <v>0</v>
      </c>
      <c r="R71" s="92">
        <v>0</v>
      </c>
      <c r="S71" s="92">
        <v>0</v>
      </c>
      <c r="T71" s="7">
        <v>0.12</v>
      </c>
      <c r="U71" s="28"/>
      <c r="V71" s="28"/>
      <c r="W71" s="28"/>
    </row>
    <row r="72" spans="1:23" ht="21" customHeight="1">
      <c r="A72" s="32" t="s">
        <v>17</v>
      </c>
      <c r="B72" s="35"/>
      <c r="C72" s="34">
        <v>650</v>
      </c>
      <c r="D72" s="93">
        <f aca="true" t="shared" si="5" ref="D72:R72">SUM(D66:D71)</f>
        <v>27.569999999999997</v>
      </c>
      <c r="E72" s="93">
        <f t="shared" si="5"/>
        <v>26.26</v>
      </c>
      <c r="F72" s="93">
        <f t="shared" si="5"/>
        <v>106.30000000000001</v>
      </c>
      <c r="G72" s="93">
        <f t="shared" si="5"/>
        <v>751.6</v>
      </c>
      <c r="H72" s="93">
        <f t="shared" si="5"/>
        <v>0.394</v>
      </c>
      <c r="I72" s="93">
        <f t="shared" si="5"/>
        <v>13.66</v>
      </c>
      <c r="J72" s="93">
        <f t="shared" si="5"/>
        <v>0.424</v>
      </c>
      <c r="K72" s="93">
        <f>SUM(K66:K71)</f>
        <v>0.42000000000000004</v>
      </c>
      <c r="L72" s="93">
        <f t="shared" si="5"/>
        <v>147.27</v>
      </c>
      <c r="M72" s="93">
        <f t="shared" si="5"/>
        <v>437.96</v>
      </c>
      <c r="N72" s="93">
        <f t="shared" si="5"/>
        <v>87.67999999999999</v>
      </c>
      <c r="O72" s="93">
        <f t="shared" si="5"/>
        <v>5.583</v>
      </c>
      <c r="P72" s="93">
        <f t="shared" si="5"/>
        <v>612.4</v>
      </c>
      <c r="Q72" s="57">
        <f t="shared" si="5"/>
        <v>0.036000000000000004</v>
      </c>
      <c r="R72" s="58">
        <f t="shared" si="5"/>
        <v>0.020999999999999998</v>
      </c>
      <c r="S72" s="58">
        <f>SUM(S66:S71)</f>
        <v>0.8999999999999999</v>
      </c>
      <c r="T72" s="58">
        <f>SUM(T66:T71)</f>
        <v>0.52</v>
      </c>
      <c r="U72" s="28"/>
      <c r="V72" s="28"/>
      <c r="W72" s="28"/>
    </row>
    <row r="73" spans="1:23" ht="21" customHeight="1">
      <c r="A73" s="124" t="s">
        <v>53</v>
      </c>
      <c r="B73" s="124"/>
      <c r="C73" s="124"/>
      <c r="D73" s="124"/>
      <c r="E73" s="124"/>
      <c r="F73" s="124"/>
      <c r="G73" s="124"/>
      <c r="H73" s="125"/>
      <c r="I73" s="125"/>
      <c r="J73" s="125"/>
      <c r="K73" s="125"/>
      <c r="L73" s="125"/>
      <c r="M73" s="125"/>
      <c r="N73" s="125"/>
      <c r="O73" s="125"/>
      <c r="P73" s="30"/>
      <c r="Q73" s="30"/>
      <c r="R73" s="30"/>
      <c r="S73" s="30"/>
      <c r="T73" s="30"/>
      <c r="U73" s="28"/>
      <c r="V73" s="28"/>
      <c r="W73" s="28"/>
    </row>
    <row r="74" spans="1:23" ht="29.25" customHeight="1">
      <c r="A74" s="32" t="s">
        <v>54</v>
      </c>
      <c r="B74" s="61" t="s">
        <v>55</v>
      </c>
      <c r="C74" s="34" t="s">
        <v>56</v>
      </c>
      <c r="D74" s="36">
        <v>18.1</v>
      </c>
      <c r="E74" s="36" t="s">
        <v>77</v>
      </c>
      <c r="F74" s="36">
        <v>8.9</v>
      </c>
      <c r="G74" s="36">
        <v>193</v>
      </c>
      <c r="H74" s="9">
        <v>0.06</v>
      </c>
      <c r="I74" s="9">
        <v>0.53</v>
      </c>
      <c r="J74" s="9">
        <v>0</v>
      </c>
      <c r="K74" s="9">
        <v>0.08</v>
      </c>
      <c r="L74" s="9">
        <v>35.37</v>
      </c>
      <c r="M74" s="9">
        <v>54.58</v>
      </c>
      <c r="N74" s="9">
        <v>11.98</v>
      </c>
      <c r="O74" s="9">
        <v>0.76</v>
      </c>
      <c r="P74" s="9">
        <v>229.3</v>
      </c>
      <c r="Q74" s="18">
        <v>0</v>
      </c>
      <c r="R74" s="18">
        <v>0</v>
      </c>
      <c r="S74" s="18">
        <v>0.102</v>
      </c>
      <c r="T74" s="9">
        <v>0</v>
      </c>
      <c r="U74" s="28"/>
      <c r="V74" s="28"/>
      <c r="W74" s="28"/>
    </row>
    <row r="75" spans="1:23" ht="24.75" customHeight="1">
      <c r="A75" s="32" t="s">
        <v>78</v>
      </c>
      <c r="B75" s="61" t="s">
        <v>57</v>
      </c>
      <c r="C75" s="34">
        <v>180</v>
      </c>
      <c r="D75" s="36">
        <v>5.46</v>
      </c>
      <c r="E75" s="45">
        <v>5.79</v>
      </c>
      <c r="F75" s="45">
        <v>50.46</v>
      </c>
      <c r="G75" s="45">
        <v>195.71</v>
      </c>
      <c r="H75" s="65">
        <v>0.05</v>
      </c>
      <c r="I75" s="15">
        <v>0</v>
      </c>
      <c r="J75" s="15">
        <v>0</v>
      </c>
      <c r="K75" s="94">
        <v>0.036</v>
      </c>
      <c r="L75" s="15">
        <v>12.14</v>
      </c>
      <c r="M75" s="15">
        <v>37.6</v>
      </c>
      <c r="N75" s="15">
        <v>8.14</v>
      </c>
      <c r="O75" s="15">
        <v>0.81</v>
      </c>
      <c r="P75" s="95">
        <v>64.5</v>
      </c>
      <c r="Q75" s="15">
        <v>0.03</v>
      </c>
      <c r="R75" s="90">
        <v>0</v>
      </c>
      <c r="S75" s="90">
        <v>0.13</v>
      </c>
      <c r="T75" s="90">
        <v>1.1</v>
      </c>
      <c r="U75" s="28"/>
      <c r="V75" s="28"/>
      <c r="W75" s="28"/>
    </row>
    <row r="76" spans="1:23" ht="21" customHeight="1">
      <c r="A76" s="32" t="s">
        <v>21</v>
      </c>
      <c r="B76" s="72" t="s">
        <v>111</v>
      </c>
      <c r="C76" s="44">
        <v>100</v>
      </c>
      <c r="D76" s="60">
        <v>0.7</v>
      </c>
      <c r="E76" s="62">
        <v>0.01</v>
      </c>
      <c r="F76" s="62">
        <v>1.9</v>
      </c>
      <c r="G76" s="62">
        <v>13.4</v>
      </c>
      <c r="H76" s="16">
        <v>0.03</v>
      </c>
      <c r="I76" s="16">
        <v>7</v>
      </c>
      <c r="J76" s="16">
        <v>0.04</v>
      </c>
      <c r="K76" s="16">
        <v>0.03</v>
      </c>
      <c r="L76" s="16">
        <v>1.7</v>
      </c>
      <c r="M76" s="16">
        <v>30</v>
      </c>
      <c r="N76" s="16">
        <v>1.4</v>
      </c>
      <c r="O76" s="16">
        <v>0.5</v>
      </c>
      <c r="P76" s="16">
        <v>29</v>
      </c>
      <c r="Q76" s="16">
        <v>0.002</v>
      </c>
      <c r="R76" s="16">
        <v>0</v>
      </c>
      <c r="S76" s="16">
        <v>0.2</v>
      </c>
      <c r="T76" s="16">
        <v>0</v>
      </c>
      <c r="U76" s="28"/>
      <c r="V76" s="28"/>
      <c r="W76" s="28"/>
    </row>
    <row r="77" spans="1:23" ht="21" customHeight="1">
      <c r="A77" s="32" t="s">
        <v>23</v>
      </c>
      <c r="B77" s="61" t="s">
        <v>24</v>
      </c>
      <c r="C77" s="34">
        <v>200</v>
      </c>
      <c r="D77" s="35">
        <v>1.4</v>
      </c>
      <c r="E77" s="45">
        <v>1.6</v>
      </c>
      <c r="F77" s="45">
        <v>16.4</v>
      </c>
      <c r="G77" s="45">
        <v>81</v>
      </c>
      <c r="H77" s="7">
        <v>0.04</v>
      </c>
      <c r="I77" s="7">
        <v>1.33</v>
      </c>
      <c r="J77" s="7">
        <v>0.01</v>
      </c>
      <c r="K77" s="7">
        <v>0.07</v>
      </c>
      <c r="L77" s="7">
        <v>126.6</v>
      </c>
      <c r="M77" s="7">
        <v>92.8</v>
      </c>
      <c r="N77" s="7">
        <v>15.4</v>
      </c>
      <c r="O77" s="7">
        <v>0.2</v>
      </c>
      <c r="P77" s="7">
        <v>81.3</v>
      </c>
      <c r="Q77" s="52">
        <v>0.004</v>
      </c>
      <c r="R77" s="7">
        <v>0</v>
      </c>
      <c r="S77" s="7">
        <v>0.1</v>
      </c>
      <c r="T77" s="54">
        <v>0</v>
      </c>
      <c r="U77" s="28"/>
      <c r="V77" s="28"/>
      <c r="W77" s="28"/>
    </row>
    <row r="78" spans="1:23" ht="21" customHeight="1">
      <c r="A78" s="32"/>
      <c r="B78" s="61" t="s">
        <v>58</v>
      </c>
      <c r="C78" s="74">
        <v>20</v>
      </c>
      <c r="D78" s="75">
        <v>1.56</v>
      </c>
      <c r="E78" s="14">
        <v>0.45</v>
      </c>
      <c r="F78" s="14">
        <v>16</v>
      </c>
      <c r="G78" s="14">
        <v>44.8</v>
      </c>
      <c r="H78" s="8">
        <v>0</v>
      </c>
      <c r="I78" s="8">
        <v>0</v>
      </c>
      <c r="J78" s="8">
        <v>0</v>
      </c>
      <c r="K78" s="8">
        <v>0.09</v>
      </c>
      <c r="L78" s="8">
        <v>5.32</v>
      </c>
      <c r="M78" s="8">
        <v>2.66</v>
      </c>
      <c r="N78" s="8">
        <v>1.32</v>
      </c>
      <c r="O78" s="8">
        <v>0.26</v>
      </c>
      <c r="P78" s="7"/>
      <c r="Q78" s="11">
        <v>0</v>
      </c>
      <c r="R78" s="8">
        <v>0</v>
      </c>
      <c r="S78" s="8">
        <v>0</v>
      </c>
      <c r="T78" s="46">
        <v>0</v>
      </c>
      <c r="U78" s="28"/>
      <c r="V78" s="28"/>
      <c r="W78" s="28"/>
    </row>
    <row r="79" spans="1:23" ht="30" customHeight="1">
      <c r="A79" s="35"/>
      <c r="B79" s="61" t="s">
        <v>79</v>
      </c>
      <c r="C79" s="74">
        <v>20</v>
      </c>
      <c r="D79" s="71">
        <v>0.1</v>
      </c>
      <c r="E79" s="14">
        <v>0</v>
      </c>
      <c r="F79" s="14">
        <v>12</v>
      </c>
      <c r="G79" s="14">
        <v>48.5</v>
      </c>
      <c r="H79" s="8">
        <v>0</v>
      </c>
      <c r="I79" s="8">
        <v>0</v>
      </c>
      <c r="J79" s="8">
        <v>0</v>
      </c>
      <c r="K79" s="46">
        <v>0</v>
      </c>
      <c r="L79" s="8">
        <v>3</v>
      </c>
      <c r="M79" s="8">
        <v>1.5</v>
      </c>
      <c r="N79" s="8">
        <v>1</v>
      </c>
      <c r="O79" s="8">
        <v>0</v>
      </c>
      <c r="P79" s="7">
        <v>11</v>
      </c>
      <c r="Q79" s="8">
        <v>0</v>
      </c>
      <c r="R79" s="8">
        <v>0</v>
      </c>
      <c r="S79" s="8">
        <v>0</v>
      </c>
      <c r="T79" s="46">
        <v>0</v>
      </c>
      <c r="U79" s="28"/>
      <c r="V79" s="28"/>
      <c r="W79" s="28"/>
    </row>
    <row r="80" spans="1:23" ht="21" customHeight="1">
      <c r="A80" s="32" t="s">
        <v>17</v>
      </c>
      <c r="B80" s="80"/>
      <c r="C80" s="34">
        <v>625</v>
      </c>
      <c r="D80" s="55">
        <f aca="true" t="shared" si="6" ref="D80:R80">SUM(D74:D79)</f>
        <v>27.32</v>
      </c>
      <c r="E80" s="55">
        <f t="shared" si="6"/>
        <v>7.8500000000000005</v>
      </c>
      <c r="F80" s="55">
        <f t="shared" si="6"/>
        <v>105.66</v>
      </c>
      <c r="G80" s="55">
        <f t="shared" si="6"/>
        <v>576.41</v>
      </c>
      <c r="H80" s="55">
        <f>SUM(H74:H79)</f>
        <v>0.18000000000000002</v>
      </c>
      <c r="I80" s="55">
        <f t="shared" si="6"/>
        <v>8.86</v>
      </c>
      <c r="J80" s="55">
        <f t="shared" si="6"/>
        <v>0.05</v>
      </c>
      <c r="K80" s="55">
        <f>SUM(K74:K79)</f>
        <v>0.306</v>
      </c>
      <c r="L80" s="55">
        <f t="shared" si="6"/>
        <v>184.13</v>
      </c>
      <c r="M80" s="55">
        <f t="shared" si="6"/>
        <v>219.14000000000001</v>
      </c>
      <c r="N80" s="55">
        <f t="shared" si="6"/>
        <v>39.24</v>
      </c>
      <c r="O80" s="55">
        <f t="shared" si="6"/>
        <v>2.5300000000000002</v>
      </c>
      <c r="P80" s="55">
        <f t="shared" si="6"/>
        <v>415.1</v>
      </c>
      <c r="Q80" s="66">
        <f t="shared" si="6"/>
        <v>0.036000000000000004</v>
      </c>
      <c r="R80" s="55">
        <f t="shared" si="6"/>
        <v>0</v>
      </c>
      <c r="S80" s="55">
        <f>SUM(S74:S79)</f>
        <v>0.532</v>
      </c>
      <c r="T80" s="67">
        <f>SUM(T74:T79)</f>
        <v>1.1</v>
      </c>
      <c r="U80" s="28"/>
      <c r="V80" s="28"/>
      <c r="W80" s="28"/>
    </row>
    <row r="81" spans="1:23" ht="21" customHeight="1">
      <c r="A81" s="124" t="s">
        <v>59</v>
      </c>
      <c r="B81" s="124"/>
      <c r="C81" s="124"/>
      <c r="D81" s="124"/>
      <c r="E81" s="124"/>
      <c r="F81" s="124"/>
      <c r="G81" s="124"/>
      <c r="H81" s="125"/>
      <c r="I81" s="125"/>
      <c r="J81" s="125"/>
      <c r="K81" s="125"/>
      <c r="L81" s="125"/>
      <c r="M81" s="125"/>
      <c r="N81" s="125"/>
      <c r="O81" s="125"/>
      <c r="P81" s="30"/>
      <c r="Q81" s="30"/>
      <c r="R81" s="30"/>
      <c r="S81" s="30"/>
      <c r="T81" s="30"/>
      <c r="U81" s="28"/>
      <c r="V81" s="28"/>
      <c r="W81" s="28"/>
    </row>
    <row r="82" spans="1:23" ht="21" customHeight="1">
      <c r="A82" s="32" t="s">
        <v>9</v>
      </c>
      <c r="B82" s="96" t="s">
        <v>10</v>
      </c>
      <c r="C82" s="34">
        <v>15</v>
      </c>
      <c r="D82" s="35">
        <v>0.15</v>
      </c>
      <c r="E82" s="35">
        <v>11.45</v>
      </c>
      <c r="F82" s="35">
        <v>0.09</v>
      </c>
      <c r="G82" s="36">
        <v>105</v>
      </c>
      <c r="H82" s="37">
        <v>0</v>
      </c>
      <c r="I82" s="14">
        <v>0</v>
      </c>
      <c r="J82" s="14">
        <v>0.04</v>
      </c>
      <c r="K82" s="37">
        <v>0.015</v>
      </c>
      <c r="L82" s="14">
        <v>2.4</v>
      </c>
      <c r="M82" s="14">
        <v>3</v>
      </c>
      <c r="N82" s="14">
        <v>0</v>
      </c>
      <c r="O82" s="14">
        <v>0.02</v>
      </c>
      <c r="P82" s="14">
        <v>4.5</v>
      </c>
      <c r="Q82" s="14">
        <v>0</v>
      </c>
      <c r="R82" s="14">
        <v>0</v>
      </c>
      <c r="S82" s="14">
        <v>0.45</v>
      </c>
      <c r="T82" s="14">
        <v>0.2</v>
      </c>
      <c r="U82" s="28"/>
      <c r="V82" s="28"/>
      <c r="W82" s="28"/>
    </row>
    <row r="83" spans="1:23" ht="21" customHeight="1">
      <c r="A83" s="32" t="s">
        <v>11</v>
      </c>
      <c r="B83" s="96" t="s">
        <v>12</v>
      </c>
      <c r="C83" s="34">
        <v>15</v>
      </c>
      <c r="D83" s="14">
        <v>3.8</v>
      </c>
      <c r="E83" s="14">
        <v>3.8</v>
      </c>
      <c r="F83" s="81">
        <v>0</v>
      </c>
      <c r="G83" s="14">
        <v>60</v>
      </c>
      <c r="H83" s="82">
        <v>0.01</v>
      </c>
      <c r="I83" s="14">
        <v>0.11</v>
      </c>
      <c r="J83" s="14">
        <v>0.039</v>
      </c>
      <c r="K83" s="82">
        <v>0.05</v>
      </c>
      <c r="L83" s="14">
        <v>132</v>
      </c>
      <c r="M83" s="14">
        <v>75</v>
      </c>
      <c r="N83" s="14">
        <v>5.25</v>
      </c>
      <c r="O83" s="14">
        <v>0.15</v>
      </c>
      <c r="P83" s="38">
        <v>13</v>
      </c>
      <c r="Q83" s="14">
        <v>0</v>
      </c>
      <c r="R83" s="14">
        <v>0.002</v>
      </c>
      <c r="S83" s="14">
        <v>0</v>
      </c>
      <c r="T83" s="14">
        <v>0.15</v>
      </c>
      <c r="U83" s="28"/>
      <c r="V83" s="28"/>
      <c r="W83" s="28"/>
    </row>
    <row r="84" spans="1:23" ht="34.5" customHeight="1">
      <c r="A84" s="32" t="s">
        <v>60</v>
      </c>
      <c r="B84" s="40" t="s">
        <v>61</v>
      </c>
      <c r="C84" s="34" t="s">
        <v>62</v>
      </c>
      <c r="D84" s="97">
        <v>5.67</v>
      </c>
      <c r="E84" s="87">
        <v>0.41</v>
      </c>
      <c r="F84" s="87">
        <v>60.5</v>
      </c>
      <c r="G84" s="87">
        <v>179.54</v>
      </c>
      <c r="H84" s="14">
        <v>0.09</v>
      </c>
      <c r="I84" s="14">
        <v>0.9</v>
      </c>
      <c r="J84" s="82">
        <v>0.05</v>
      </c>
      <c r="K84" s="14">
        <v>0.12</v>
      </c>
      <c r="L84" s="87">
        <v>124.56</v>
      </c>
      <c r="M84" s="87">
        <v>146.03</v>
      </c>
      <c r="N84" s="87">
        <v>34.7</v>
      </c>
      <c r="O84" s="87">
        <v>0.78</v>
      </c>
      <c r="P84" s="38">
        <v>157</v>
      </c>
      <c r="Q84" s="19">
        <v>0.005</v>
      </c>
      <c r="R84" s="19">
        <v>0</v>
      </c>
      <c r="S84" s="19">
        <v>0.31</v>
      </c>
      <c r="T84" s="88">
        <v>0.7</v>
      </c>
      <c r="U84" s="28"/>
      <c r="V84" s="28"/>
      <c r="W84" s="28"/>
    </row>
    <row r="85" spans="1:23" ht="21" customHeight="1">
      <c r="A85" s="32" t="s">
        <v>48</v>
      </c>
      <c r="B85" s="40" t="s">
        <v>49</v>
      </c>
      <c r="C85" s="34">
        <v>200</v>
      </c>
      <c r="D85" s="45">
        <v>0.2</v>
      </c>
      <c r="E85" s="98">
        <v>0</v>
      </c>
      <c r="F85" s="45">
        <v>6.5</v>
      </c>
      <c r="G85" s="45">
        <v>26.8</v>
      </c>
      <c r="H85" s="46">
        <v>0</v>
      </c>
      <c r="I85" s="8">
        <v>0.04</v>
      </c>
      <c r="J85" s="8">
        <v>0.03</v>
      </c>
      <c r="K85" s="8">
        <v>0.01</v>
      </c>
      <c r="L85" s="8">
        <v>4.5</v>
      </c>
      <c r="M85" s="8">
        <v>7.2</v>
      </c>
      <c r="N85" s="8">
        <v>3.8</v>
      </c>
      <c r="O85" s="8">
        <v>0.73</v>
      </c>
      <c r="P85" s="7">
        <v>20.8</v>
      </c>
      <c r="Q85" s="46">
        <v>0</v>
      </c>
      <c r="R85" s="46">
        <v>0</v>
      </c>
      <c r="S85" s="46">
        <v>0</v>
      </c>
      <c r="T85" s="46">
        <v>0</v>
      </c>
      <c r="U85" s="28"/>
      <c r="V85" s="28"/>
      <c r="W85" s="28"/>
    </row>
    <row r="86" spans="1:23" ht="21" customHeight="1">
      <c r="A86" s="32"/>
      <c r="B86" s="91" t="s">
        <v>16</v>
      </c>
      <c r="C86" s="34">
        <v>40</v>
      </c>
      <c r="D86" s="35">
        <v>4.2</v>
      </c>
      <c r="E86" s="35">
        <v>1.8</v>
      </c>
      <c r="F86" s="47">
        <v>17.4</v>
      </c>
      <c r="G86" s="47">
        <v>109.6</v>
      </c>
      <c r="H86" s="48">
        <v>0.16</v>
      </c>
      <c r="I86" s="8">
        <v>0.08</v>
      </c>
      <c r="J86" s="46">
        <v>0</v>
      </c>
      <c r="K86" s="48">
        <v>0.1</v>
      </c>
      <c r="L86" s="8">
        <v>5</v>
      </c>
      <c r="M86" s="8">
        <v>51.6</v>
      </c>
      <c r="N86" s="8">
        <v>16.4</v>
      </c>
      <c r="O86" s="12">
        <v>1.44</v>
      </c>
      <c r="P86" s="7">
        <v>56.4</v>
      </c>
      <c r="Q86" s="46">
        <v>0</v>
      </c>
      <c r="R86" s="8">
        <v>0.011</v>
      </c>
      <c r="S86" s="46">
        <v>0</v>
      </c>
      <c r="T86" s="46">
        <v>0</v>
      </c>
      <c r="U86" s="28"/>
      <c r="V86" s="28"/>
      <c r="W86" s="28"/>
    </row>
    <row r="87" spans="1:23" ht="21" customHeight="1">
      <c r="A87" s="32"/>
      <c r="B87" s="43" t="s">
        <v>107</v>
      </c>
      <c r="C87" s="34">
        <v>100</v>
      </c>
      <c r="D87" s="38">
        <v>0.4</v>
      </c>
      <c r="E87" s="38">
        <v>0.04</v>
      </c>
      <c r="F87" s="49">
        <v>10.3</v>
      </c>
      <c r="G87" s="50">
        <v>99</v>
      </c>
      <c r="H87" s="51">
        <v>0.06</v>
      </c>
      <c r="I87" s="7">
        <v>7</v>
      </c>
      <c r="J87" s="7">
        <v>0</v>
      </c>
      <c r="K87" s="51">
        <v>0.02</v>
      </c>
      <c r="L87" s="7">
        <v>2</v>
      </c>
      <c r="M87" s="7">
        <v>2</v>
      </c>
      <c r="N87" s="7">
        <v>11</v>
      </c>
      <c r="O87" s="7">
        <v>0.1</v>
      </c>
      <c r="P87" s="7">
        <v>11.6</v>
      </c>
      <c r="Q87" s="7">
        <v>0.0003</v>
      </c>
      <c r="R87" s="17">
        <v>0</v>
      </c>
      <c r="S87" s="17">
        <v>0</v>
      </c>
      <c r="T87" s="54">
        <v>0</v>
      </c>
      <c r="U87" s="28"/>
      <c r="V87" s="28"/>
      <c r="W87" s="28"/>
    </row>
    <row r="88" spans="1:23" ht="21" customHeight="1">
      <c r="A88" s="32" t="s">
        <v>17</v>
      </c>
      <c r="B88" s="35"/>
      <c r="C88" s="34">
        <v>590</v>
      </c>
      <c r="D88" s="55">
        <f>SUM(D82:D87)</f>
        <v>14.42</v>
      </c>
      <c r="E88" s="55">
        <f aca="true" t="shared" si="7" ref="E88:R88">SUM(E82:E87)</f>
        <v>17.5</v>
      </c>
      <c r="F88" s="55">
        <f t="shared" si="7"/>
        <v>94.79</v>
      </c>
      <c r="G88" s="55">
        <f t="shared" si="7"/>
        <v>579.9399999999999</v>
      </c>
      <c r="H88" s="55">
        <f t="shared" si="7"/>
        <v>0.32</v>
      </c>
      <c r="I88" s="55">
        <f t="shared" si="7"/>
        <v>8.13</v>
      </c>
      <c r="J88" s="55">
        <f t="shared" si="7"/>
        <v>0.159</v>
      </c>
      <c r="K88" s="55">
        <f>SUM(K82:K87)</f>
        <v>0.31500000000000006</v>
      </c>
      <c r="L88" s="55">
        <f t="shared" si="7"/>
        <v>270.46000000000004</v>
      </c>
      <c r="M88" s="55">
        <f t="shared" si="7"/>
        <v>284.83</v>
      </c>
      <c r="N88" s="55">
        <f t="shared" si="7"/>
        <v>71.15</v>
      </c>
      <c r="O88" s="55">
        <f t="shared" si="7"/>
        <v>3.22</v>
      </c>
      <c r="P88" s="55">
        <f t="shared" si="7"/>
        <v>263.3</v>
      </c>
      <c r="Q88" s="55">
        <f t="shared" si="7"/>
        <v>0.0053</v>
      </c>
      <c r="R88" s="55">
        <f t="shared" si="7"/>
        <v>0.013</v>
      </c>
      <c r="S88" s="55">
        <f>SUM(S82:S87)</f>
        <v>0.76</v>
      </c>
      <c r="T88" s="67">
        <f>SUM(T82:T87)</f>
        <v>1.0499999999999998</v>
      </c>
      <c r="U88" s="28"/>
      <c r="V88" s="28"/>
      <c r="W88" s="28"/>
    </row>
    <row r="89" spans="1:23" ht="21" customHeight="1">
      <c r="A89" s="122" t="s">
        <v>63</v>
      </c>
      <c r="B89" s="123"/>
      <c r="C89" s="34">
        <f>(C18+C25+C33+C40+C48+C57+C64+C72+C80+C88)/10</f>
        <v>609.5</v>
      </c>
      <c r="D89" s="93">
        <f>(D18+D25+D33+D40+D48+D57+D64+D72+D80+D88)/10</f>
        <v>26.054000000000002</v>
      </c>
      <c r="E89" s="93">
        <f>(E18+E25+E33+E40+E48+E57+E64+E72+E80+E88)/10</f>
        <v>22.589000000000002</v>
      </c>
      <c r="F89" s="93">
        <f>(F18+F25+F33+F40+F48+F57+F64+F72+F80+F88)/10</f>
        <v>92.74</v>
      </c>
      <c r="G89" s="93">
        <f>(G18+G25+G33+G40+G48+G57+G64+G72+G80+G88)/10</f>
        <v>650.626</v>
      </c>
      <c r="H89" s="93">
        <f>(H18+H25+H33+H40+H48+H57+H64+H72+H80+H88)/10</f>
        <v>0.3327</v>
      </c>
      <c r="I89" s="93">
        <f>(I18+I25+I33+I40+I48+I57+I64+I72+I80+I88)/10</f>
        <v>14.163999999999998</v>
      </c>
      <c r="J89" s="57">
        <f>(J18+J25+J33+J40+J48+J57+J64+J72+J80+J88)/10</f>
        <v>0.209</v>
      </c>
      <c r="K89" s="56">
        <f>(K18+K25+K33+K40+K48+K57+K64+K72+K80+K88)/10</f>
        <v>0.3644</v>
      </c>
      <c r="L89" s="93">
        <f>(L18+L25+L33+L40+L48+L57+L64+L72+L80+L88)/10</f>
        <v>274.185</v>
      </c>
      <c r="M89" s="93">
        <f>(M18+M25+M33+M40+M48+M57+M64+M72+M80+M88)/10</f>
        <v>330.697</v>
      </c>
      <c r="N89" s="93">
        <f>(N18+N25+N33+N40+N48+N57+N64+N72+N80+N88)/10</f>
        <v>73.18299999999999</v>
      </c>
      <c r="O89" s="93">
        <f>(O18+O25+O33+O40+O48+O57+O64+O72+O80+O88)/10</f>
        <v>3.8686</v>
      </c>
      <c r="P89" s="93">
        <f>(P18+P25+P33+P40+P48+P57+P64+P72+P80+P88)/10</f>
        <v>411.10299999999995</v>
      </c>
      <c r="Q89" s="57">
        <f>(Q18+Q25+Q33+Q40+Q48+Q57+Q64+Q72+Q80+Q88)/10</f>
        <v>0.022730000000000004</v>
      </c>
      <c r="R89" s="58">
        <f>(R18+R25+R33+R40+R48+R57+R64+R72+R80+R88)/10</f>
        <v>0.017</v>
      </c>
      <c r="S89" s="58">
        <f>(S18+S25+S33+S40+S48+S57+S64+S72+S80+S88)/10</f>
        <v>0.7321</v>
      </c>
      <c r="T89" s="57">
        <f>(T18+T25+T33+T40+T48+T57+T64+T72+T80+T88)/10</f>
        <v>0.914</v>
      </c>
      <c r="U89" s="28"/>
      <c r="V89" s="28"/>
      <c r="W89" s="28"/>
    </row>
    <row r="90" spans="1:23" ht="12.75" hidden="1">
      <c r="A90" s="99"/>
      <c r="B90" s="99"/>
      <c r="C90" s="99"/>
      <c r="D90" s="99">
        <v>24</v>
      </c>
      <c r="E90" s="99">
        <v>23.9</v>
      </c>
      <c r="F90" s="99">
        <v>96.3</v>
      </c>
      <c r="G90" s="100">
        <v>626.4</v>
      </c>
      <c r="H90" s="101">
        <v>0.3</v>
      </c>
      <c r="I90" s="101">
        <v>16.4</v>
      </c>
      <c r="J90" s="101">
        <v>0.146</v>
      </c>
      <c r="K90" s="101"/>
      <c r="L90" s="101">
        <v>286</v>
      </c>
      <c r="M90" s="101"/>
      <c r="N90" s="101">
        <v>64.5</v>
      </c>
      <c r="O90" s="101">
        <v>3.65</v>
      </c>
      <c r="P90" s="101"/>
      <c r="Q90" s="102">
        <v>0.037</v>
      </c>
      <c r="R90" s="101">
        <v>0.09</v>
      </c>
      <c r="S90" s="101"/>
      <c r="T90" s="101"/>
      <c r="U90" s="28"/>
      <c r="V90" s="28"/>
      <c r="W90" s="28"/>
    </row>
    <row r="91" spans="1:23" ht="18.75" customHeight="1">
      <c r="A91" s="103" t="s">
        <v>64</v>
      </c>
      <c r="B91" s="104"/>
      <c r="C91" s="104"/>
      <c r="D91" s="104"/>
      <c r="E91" s="104"/>
      <c r="F91" s="104"/>
      <c r="G91" s="104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28"/>
      <c r="V91" s="28"/>
      <c r="W91" s="28"/>
    </row>
    <row r="92" spans="1:23" ht="27" customHeight="1">
      <c r="A92" s="103" t="s">
        <v>103</v>
      </c>
      <c r="B92" s="104" t="s">
        <v>105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8"/>
      <c r="V92" s="28"/>
      <c r="W92" s="28"/>
    </row>
    <row r="93" spans="1:23" ht="12.75">
      <c r="A93" s="103"/>
      <c r="B93" s="105"/>
      <c r="C93" s="105"/>
      <c r="D93" s="105"/>
      <c r="E93" s="105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28"/>
      <c r="V93" s="28"/>
      <c r="W93" s="28"/>
    </row>
    <row r="94" spans="1:23" ht="12.75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28"/>
      <c r="V94" s="28"/>
      <c r="W94" s="28"/>
    </row>
    <row r="95" spans="1:23" ht="12.75">
      <c r="A95" s="103"/>
      <c r="B95" s="105"/>
      <c r="C95" s="105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28"/>
      <c r="V95" s="28"/>
      <c r="W95" s="28"/>
    </row>
    <row r="96" spans="1:23" ht="12.75">
      <c r="A96" s="10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28"/>
      <c r="V96" s="28"/>
      <c r="W96" s="28"/>
    </row>
    <row r="97" spans="1:23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28"/>
      <c r="V97" s="28"/>
      <c r="W97" s="28"/>
    </row>
    <row r="98" spans="1:23" ht="12.75">
      <c r="A98" s="104"/>
      <c r="B98" s="104"/>
      <c r="C98" s="104"/>
      <c r="D98" s="104"/>
      <c r="E98" s="104"/>
      <c r="F98" s="104"/>
      <c r="G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28"/>
      <c r="V98" s="28"/>
      <c r="W98" s="28"/>
    </row>
    <row r="99" spans="1:23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28"/>
      <c r="V99" s="28"/>
      <c r="W99" s="28"/>
    </row>
    <row r="100" spans="1:23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28"/>
      <c r="V100" s="28"/>
      <c r="W100" s="28"/>
    </row>
    <row r="101" spans="1:23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28"/>
      <c r="V101" s="28"/>
      <c r="W101" s="28"/>
    </row>
    <row r="102" spans="1:23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28"/>
      <c r="V102" s="28"/>
      <c r="W102" s="28"/>
    </row>
    <row r="103" spans="1:23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28"/>
      <c r="V103" s="28"/>
      <c r="W103" s="28"/>
    </row>
    <row r="104" spans="1:23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28"/>
      <c r="V104" s="28"/>
      <c r="W104" s="28"/>
    </row>
    <row r="105" spans="1:23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28"/>
      <c r="V105" s="28"/>
      <c r="W105" s="28"/>
    </row>
    <row r="106" spans="1:23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28"/>
      <c r="V106" s="28"/>
      <c r="W106" s="28"/>
    </row>
    <row r="107" spans="1:23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28"/>
      <c r="V107" s="28"/>
      <c r="W107" s="28"/>
    </row>
    <row r="108" spans="1:23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28"/>
      <c r="V108" s="28"/>
      <c r="W108" s="28"/>
    </row>
  </sheetData>
  <sheetProtection selectLockedCells="1" selectUnlockedCells="1"/>
  <mergeCells count="44">
    <mergeCell ref="P2:R2"/>
    <mergeCell ref="P3:R3"/>
    <mergeCell ref="P4:R4"/>
    <mergeCell ref="P5:R5"/>
    <mergeCell ref="T8:T9"/>
    <mergeCell ref="S8:S9"/>
    <mergeCell ref="P8:P9"/>
    <mergeCell ref="Q8:Q9"/>
    <mergeCell ref="M8:M9"/>
    <mergeCell ref="N8:N9"/>
    <mergeCell ref="O8:O9"/>
    <mergeCell ref="F8:F9"/>
    <mergeCell ref="K8:K9"/>
    <mergeCell ref="L8:L9"/>
    <mergeCell ref="A7:A9"/>
    <mergeCell ref="A81:O81"/>
    <mergeCell ref="A50:O50"/>
    <mergeCell ref="C7:C9"/>
    <mergeCell ref="D8:D9"/>
    <mergeCell ref="E8:E9"/>
    <mergeCell ref="A34:O34"/>
    <mergeCell ref="B7:B9"/>
    <mergeCell ref="I8:I9"/>
    <mergeCell ref="J8:J9"/>
    <mergeCell ref="A89:B89"/>
    <mergeCell ref="A10:O10"/>
    <mergeCell ref="A11:O11"/>
    <mergeCell ref="A19:O19"/>
    <mergeCell ref="A26:O26"/>
    <mergeCell ref="A41:O41"/>
    <mergeCell ref="A49:O49"/>
    <mergeCell ref="A73:O73"/>
    <mergeCell ref="A58:O58"/>
    <mergeCell ref="A65:O65"/>
    <mergeCell ref="H5:O5"/>
    <mergeCell ref="P1:R1"/>
    <mergeCell ref="A6:O6"/>
    <mergeCell ref="G7:G9"/>
    <mergeCell ref="L7:O7"/>
    <mergeCell ref="P7:R7"/>
    <mergeCell ref="R8:R9"/>
    <mergeCell ref="D7:F7"/>
    <mergeCell ref="H7:K7"/>
    <mergeCell ref="H8:H9"/>
  </mergeCells>
  <printOptions/>
  <pageMargins left="0" right="0" top="0.3937007874015748" bottom="0" header="0.7874015748031497" footer="0.7874015748031497"/>
  <pageSetup fitToHeight="0" horizontalDpi="600" verticalDpi="600" orientation="landscape" paperSize="9" scale="61" r:id="rId3"/>
  <rowBreaks count="1" manualBreakCount="1">
    <brk id="48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24" sqref="G24"/>
    </sheetView>
  </sheetViews>
  <sheetFormatPr defaultColWidth="11.57421875" defaultRowHeight="12.75"/>
  <sheetData>
    <row r="1" spans="1:5" ht="19.5" customHeight="1">
      <c r="A1" s="4"/>
      <c r="B1" s="4"/>
      <c r="C1" s="4"/>
      <c r="D1" s="4"/>
      <c r="E1" s="4"/>
    </row>
    <row r="2" spans="1:5" ht="19.5" customHeight="1">
      <c r="A2" s="5"/>
      <c r="B2" s="1"/>
      <c r="C2" s="1"/>
      <c r="D2" s="1"/>
      <c r="E2" s="1"/>
    </row>
    <row r="3" spans="1:5" ht="19.5" customHeight="1">
      <c r="A3" s="5"/>
      <c r="B3" s="1"/>
      <c r="C3" s="1"/>
      <c r="D3" s="1"/>
      <c r="E3" s="1"/>
    </row>
    <row r="4" spans="1:5" ht="19.5" customHeight="1">
      <c r="A4" s="5"/>
      <c r="B4" s="1"/>
      <c r="C4" s="1"/>
      <c r="D4" s="1"/>
      <c r="E4" s="1"/>
    </row>
    <row r="5" spans="1:5" ht="19.5" customHeight="1">
      <c r="A5" s="5"/>
      <c r="B5" s="1"/>
      <c r="C5" s="1"/>
      <c r="D5" s="1"/>
      <c r="E5" s="1"/>
    </row>
    <row r="6" spans="1:5" ht="19.5" customHeight="1">
      <c r="A6" s="5"/>
      <c r="B6" s="1"/>
      <c r="C6" s="1"/>
      <c r="D6" s="1"/>
      <c r="E6" s="1"/>
    </row>
    <row r="7" spans="1:5" ht="19.5" customHeight="1">
      <c r="A7" s="5"/>
      <c r="B7" s="1"/>
      <c r="C7" s="1"/>
      <c r="D7" s="1"/>
      <c r="E7" s="1"/>
    </row>
    <row r="8" spans="1:5" ht="19.5" customHeight="1">
      <c r="A8" s="5"/>
      <c r="B8" s="1"/>
      <c r="C8" s="1"/>
      <c r="D8" s="1"/>
      <c r="E8" s="1"/>
    </row>
    <row r="9" spans="1:5" ht="19.5" customHeight="1">
      <c r="A9" s="5"/>
      <c r="B9" s="1"/>
      <c r="C9" s="1"/>
      <c r="D9" s="1"/>
      <c r="E9" s="1"/>
    </row>
    <row r="10" spans="1:5" ht="19.5" customHeight="1">
      <c r="A10" s="5"/>
      <c r="B10" s="1"/>
      <c r="C10" s="1"/>
      <c r="D10" s="1"/>
      <c r="E10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O8"/>
    </sheetView>
  </sheetViews>
  <sheetFormatPr defaultColWidth="11.57421875" defaultRowHeight="12.75"/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3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5" ht="12.75">
      <c r="A4" s="2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5" ht="32.25" customHeight="1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3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</row>
    <row r="7" spans="1:15" ht="12.75">
      <c r="A7" s="2"/>
      <c r="B7" s="3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2"/>
    </row>
    <row r="8" spans="1:15" ht="12.75">
      <c r="A8" s="2"/>
      <c r="B8" s="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ICL</dc:creator>
  <cp:keywords/>
  <dc:description/>
  <cp:lastModifiedBy>Админ</cp:lastModifiedBy>
  <cp:lastPrinted>2023-09-19T07:52:44Z</cp:lastPrinted>
  <dcterms:created xsi:type="dcterms:W3CDTF">2022-12-05T07:16:59Z</dcterms:created>
  <dcterms:modified xsi:type="dcterms:W3CDTF">2024-01-18T10:26:28Z</dcterms:modified>
  <cp:category/>
  <cp:version/>
  <cp:contentType/>
  <cp:contentStatus/>
</cp:coreProperties>
</file>